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0.120.100\400000福岡県連\06経営支援課\令和8年度\02_市場開拓支援関係\い_育成ショップ（DOCOREふくおか商工会ショップ）事業\004_商品募集\第25期\01_募集案内関係\"/>
    </mc:Choice>
  </mc:AlternateContent>
  <xr:revisionPtr revIDLastSave="0" documentId="13_ncr:1_{8160D153-2979-46B9-AACF-7DE063377A1B}" xr6:coauthVersionLast="47" xr6:coauthVersionMax="47" xr10:uidLastSave="{00000000-0000-0000-0000-000000000000}"/>
  <bookViews>
    <workbookView xWindow="-120" yWindow="-120" windowWidth="20730" windowHeight="11040" xr2:uid="{041511B2-32A3-4570-931E-E94C9D98F679}"/>
  </bookViews>
  <sheets>
    <sheet name="申込書（新）" sheetId="31" r:id="rId1"/>
    <sheet name="記入例（新）" sheetId="35" r:id="rId2"/>
  </sheets>
  <definedNames>
    <definedName name="_xlnm.Print_Area" localSheetId="1">'記入例（新）'!$A$1:$BI$44</definedName>
    <definedName name="_xlnm.Print_Area" localSheetId="0">'申込書（新）'!$A$1:$BI$44</definedName>
  </definedNames>
  <calcPr calcId="181029"/>
</workbook>
</file>

<file path=xl/calcChain.xml><?xml version="1.0" encoding="utf-8"?>
<calcChain xmlns="http://schemas.openxmlformats.org/spreadsheetml/2006/main">
  <c r="AD65" i="31" l="1"/>
  <c r="AC65" i="31"/>
  <c r="AB65" i="31"/>
  <c r="O86" i="35"/>
  <c r="N86" i="35"/>
  <c r="M86" i="35"/>
  <c r="L86" i="35"/>
  <c r="Q85" i="35"/>
  <c r="O85" i="35"/>
  <c r="N85" i="35"/>
  <c r="M85" i="35"/>
  <c r="L85" i="35"/>
  <c r="K85" i="35"/>
  <c r="J85" i="35"/>
  <c r="I85" i="35"/>
  <c r="H85" i="35"/>
  <c r="G85" i="35"/>
  <c r="F85" i="35"/>
  <c r="E85" i="35"/>
  <c r="D85" i="35"/>
  <c r="C85" i="35"/>
  <c r="O84" i="35"/>
  <c r="N84" i="35"/>
  <c r="M84" i="35"/>
  <c r="L84" i="35"/>
  <c r="Q83" i="35"/>
  <c r="X70" i="35" s="1"/>
  <c r="O83" i="35"/>
  <c r="N83" i="35"/>
  <c r="M83" i="35"/>
  <c r="L83" i="35"/>
  <c r="K83" i="35"/>
  <c r="J83" i="35"/>
  <c r="I83" i="35"/>
  <c r="H83" i="35"/>
  <c r="G83" i="35"/>
  <c r="F83" i="35"/>
  <c r="E83" i="35"/>
  <c r="D83" i="35"/>
  <c r="C83" i="35"/>
  <c r="O82" i="35"/>
  <c r="N82" i="35"/>
  <c r="M82" i="35"/>
  <c r="L82" i="35"/>
  <c r="O81" i="35"/>
  <c r="N81" i="35"/>
  <c r="M81" i="35"/>
  <c r="L81" i="35"/>
  <c r="K81" i="35"/>
  <c r="J81" i="35"/>
  <c r="I81" i="35"/>
  <c r="H81" i="35"/>
  <c r="G81" i="35"/>
  <c r="F81" i="35"/>
  <c r="E81" i="35"/>
  <c r="D81" i="35"/>
  <c r="C81" i="35"/>
  <c r="Q77" i="35"/>
  <c r="O77" i="35"/>
  <c r="N77" i="35"/>
  <c r="M77" i="35"/>
  <c r="L77" i="35"/>
  <c r="K77" i="35"/>
  <c r="J77" i="35"/>
  <c r="I77" i="35"/>
  <c r="H77" i="35"/>
  <c r="G77" i="35"/>
  <c r="F77" i="35"/>
  <c r="E77" i="35"/>
  <c r="D77" i="35"/>
  <c r="C77" i="35"/>
  <c r="Q76" i="35"/>
  <c r="E70" i="35" s="1"/>
  <c r="O76" i="35"/>
  <c r="N76" i="35"/>
  <c r="M76" i="35"/>
  <c r="L76" i="35"/>
  <c r="K76" i="35"/>
  <c r="J76" i="35"/>
  <c r="I76" i="35"/>
  <c r="H76" i="35"/>
  <c r="G76" i="35"/>
  <c r="F76" i="35"/>
  <c r="E76" i="35"/>
  <c r="D76" i="35"/>
  <c r="C76" i="35"/>
  <c r="O75" i="35"/>
  <c r="N75" i="35"/>
  <c r="M75" i="35"/>
  <c r="L75" i="35"/>
  <c r="K75" i="35"/>
  <c r="J75" i="35"/>
  <c r="I75" i="35"/>
  <c r="H75" i="35"/>
  <c r="G75" i="35"/>
  <c r="F75" i="35"/>
  <c r="E75" i="35"/>
  <c r="D75" i="35"/>
  <c r="C75" i="35"/>
  <c r="Q75" i="35" s="1"/>
  <c r="E69" i="35" s="1"/>
  <c r="X71" i="35"/>
  <c r="W71" i="35"/>
  <c r="V71" i="35"/>
  <c r="U71" i="35"/>
  <c r="T71" i="35"/>
  <c r="S71" i="35"/>
  <c r="R71" i="35"/>
  <c r="Q71" i="35"/>
  <c r="P71" i="35"/>
  <c r="O71" i="35"/>
  <c r="N71" i="35"/>
  <c r="M71" i="35"/>
  <c r="L71" i="35"/>
  <c r="K71" i="35"/>
  <c r="J71" i="35"/>
  <c r="I71" i="35"/>
  <c r="H71" i="35"/>
  <c r="G71" i="35"/>
  <c r="F71" i="35"/>
  <c r="E71" i="35"/>
  <c r="D71" i="35"/>
  <c r="C71" i="35"/>
  <c r="W70" i="35"/>
  <c r="V70" i="35"/>
  <c r="U70" i="35"/>
  <c r="T70" i="35"/>
  <c r="S70" i="35"/>
  <c r="R70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D70" i="35"/>
  <c r="C70" i="35"/>
  <c r="W69" i="35"/>
  <c r="V69" i="35"/>
  <c r="U69" i="35"/>
  <c r="T69" i="35"/>
  <c r="S69" i="35"/>
  <c r="R69" i="35"/>
  <c r="Q69" i="35"/>
  <c r="P69" i="35"/>
  <c r="N69" i="35"/>
  <c r="M69" i="35"/>
  <c r="L69" i="35"/>
  <c r="K69" i="35"/>
  <c r="J69" i="35"/>
  <c r="I69" i="35"/>
  <c r="H69" i="35"/>
  <c r="G69" i="35"/>
  <c r="F69" i="35"/>
  <c r="D69" i="35"/>
  <c r="C69" i="35"/>
  <c r="AD65" i="35"/>
  <c r="AA65" i="35"/>
  <c r="Z65" i="35"/>
  <c r="Y65" i="35"/>
  <c r="X65" i="35"/>
  <c r="W65" i="35"/>
  <c r="V65" i="35"/>
  <c r="U65" i="35"/>
  <c r="T65" i="35"/>
  <c r="S65" i="35"/>
  <c r="R65" i="35"/>
  <c r="Q65" i="35"/>
  <c r="P65" i="35"/>
  <c r="O65" i="35"/>
  <c r="N65" i="35"/>
  <c r="L65" i="35"/>
  <c r="K65" i="35"/>
  <c r="J65" i="35"/>
  <c r="I65" i="35"/>
  <c r="H65" i="35"/>
  <c r="G65" i="35"/>
  <c r="F65" i="35"/>
  <c r="E65" i="35"/>
  <c r="D65" i="35"/>
  <c r="C65" i="35"/>
  <c r="B65" i="35"/>
  <c r="AG38" i="35"/>
  <c r="AG32" i="35"/>
  <c r="AG26" i="35"/>
  <c r="O69" i="35" s="1"/>
  <c r="AM23" i="35"/>
  <c r="AL23" i="35" s="1"/>
  <c r="AC65" i="35" s="1"/>
  <c r="AF23" i="35"/>
  <c r="Z23" i="35"/>
  <c r="Y23" i="35" s="1"/>
  <c r="AB65" i="35" s="1"/>
  <c r="S23" i="35"/>
  <c r="K23" i="35"/>
  <c r="E23" i="35"/>
  <c r="BA15" i="35"/>
  <c r="AD15" i="35"/>
  <c r="AG12" i="35"/>
  <c r="BG7" i="35"/>
  <c r="AN2" i="35"/>
  <c r="BA1" i="35"/>
  <c r="N65" i="31"/>
  <c r="K65" i="31"/>
  <c r="J65" i="31"/>
  <c r="I65" i="31"/>
  <c r="AD15" i="31"/>
  <c r="E65" i="31"/>
  <c r="Q81" i="35" l="1"/>
  <c r="X69" i="35" s="1"/>
  <c r="F65" i="31"/>
  <c r="BA1" i="31"/>
  <c r="AN2" i="31"/>
  <c r="BG7" i="31"/>
  <c r="AG12" i="31"/>
  <c r="Q65" i="31" s="1"/>
  <c r="BA15" i="31"/>
  <c r="E23" i="31"/>
  <c r="K23" i="31"/>
  <c r="S23" i="31"/>
  <c r="Z23" i="31"/>
  <c r="Y23" i="31" s="1"/>
  <c r="AF23" i="31"/>
  <c r="AM23" i="31"/>
  <c r="AL23" i="31" s="1"/>
  <c r="AG26" i="31"/>
  <c r="O69" i="31" s="1"/>
  <c r="AG32" i="31"/>
  <c r="O70" i="31" s="1"/>
  <c r="AG38" i="31"/>
  <c r="O71" i="31" s="1"/>
  <c r="B65" i="31"/>
  <c r="C65" i="31"/>
  <c r="D65" i="31"/>
  <c r="G65" i="31"/>
  <c r="H65" i="31"/>
  <c r="L65" i="31"/>
  <c r="O65" i="31"/>
  <c r="P65" i="31"/>
  <c r="R65" i="31"/>
  <c r="S65" i="31"/>
  <c r="T65" i="31"/>
  <c r="U65" i="31"/>
  <c r="V65" i="31"/>
  <c r="W65" i="31"/>
  <c r="X65" i="31"/>
  <c r="Y65" i="31"/>
  <c r="Z65" i="31"/>
  <c r="AA65" i="31"/>
  <c r="C69" i="31"/>
  <c r="D69" i="31"/>
  <c r="F69" i="31"/>
  <c r="G69" i="31"/>
  <c r="H69" i="31"/>
  <c r="I69" i="31"/>
  <c r="J69" i="31"/>
  <c r="K69" i="31"/>
  <c r="L69" i="31"/>
  <c r="M69" i="31"/>
  <c r="N69" i="31"/>
  <c r="P69" i="31"/>
  <c r="Q69" i="31"/>
  <c r="R69" i="31"/>
  <c r="S69" i="31"/>
  <c r="T69" i="31"/>
  <c r="U69" i="31"/>
  <c r="V69" i="31"/>
  <c r="W69" i="31"/>
  <c r="C70" i="31"/>
  <c r="D70" i="31"/>
  <c r="F70" i="31"/>
  <c r="G70" i="31"/>
  <c r="H70" i="31"/>
  <c r="I70" i="31"/>
  <c r="J70" i="31"/>
  <c r="K70" i="31"/>
  <c r="L70" i="31"/>
  <c r="M70" i="31"/>
  <c r="N70" i="31"/>
  <c r="P70" i="31"/>
  <c r="Q70" i="31"/>
  <c r="R70" i="31"/>
  <c r="S70" i="31"/>
  <c r="T70" i="31"/>
  <c r="U70" i="31"/>
  <c r="V70" i="31"/>
  <c r="W70" i="31"/>
  <c r="C71" i="31"/>
  <c r="D71" i="31"/>
  <c r="F71" i="31"/>
  <c r="G71" i="31"/>
  <c r="H71" i="31"/>
  <c r="I71" i="31"/>
  <c r="J71" i="31"/>
  <c r="K71" i="31"/>
  <c r="L71" i="31"/>
  <c r="M71" i="31"/>
  <c r="N71" i="31"/>
  <c r="P71" i="31"/>
  <c r="Q71" i="31"/>
  <c r="R71" i="31"/>
  <c r="S71" i="31"/>
  <c r="T71" i="31"/>
  <c r="U71" i="31"/>
  <c r="V71" i="31"/>
  <c r="W71" i="31"/>
  <c r="C75" i="31"/>
  <c r="D75" i="31"/>
  <c r="E75" i="31"/>
  <c r="F75" i="31"/>
  <c r="G75" i="31"/>
  <c r="H75" i="31"/>
  <c r="I75" i="31"/>
  <c r="J75" i="31"/>
  <c r="K75" i="31"/>
  <c r="L75" i="31"/>
  <c r="M75" i="31"/>
  <c r="N75" i="31"/>
  <c r="O75" i="31"/>
  <c r="C76" i="31"/>
  <c r="D76" i="31"/>
  <c r="E76" i="31"/>
  <c r="F76" i="31"/>
  <c r="G76" i="31"/>
  <c r="H76" i="31"/>
  <c r="I76" i="31"/>
  <c r="J76" i="31"/>
  <c r="K76" i="31"/>
  <c r="L76" i="31"/>
  <c r="M76" i="31"/>
  <c r="N76" i="31"/>
  <c r="O76" i="31"/>
  <c r="C77" i="31"/>
  <c r="D77" i="31"/>
  <c r="E77" i="31"/>
  <c r="F77" i="31"/>
  <c r="G77" i="31"/>
  <c r="H77" i="31"/>
  <c r="I77" i="31"/>
  <c r="J77" i="31"/>
  <c r="K77" i="31"/>
  <c r="L77" i="31"/>
  <c r="M77" i="31"/>
  <c r="N77" i="31"/>
  <c r="O77" i="31"/>
  <c r="C81" i="31"/>
  <c r="D81" i="31"/>
  <c r="E81" i="31"/>
  <c r="F81" i="31"/>
  <c r="G81" i="31"/>
  <c r="H81" i="31"/>
  <c r="I81" i="31"/>
  <c r="J81" i="31"/>
  <c r="K81" i="31"/>
  <c r="M81" i="31"/>
  <c r="N81" i="31"/>
  <c r="O81" i="31"/>
  <c r="L82" i="31"/>
  <c r="L81" i="31" s="1"/>
  <c r="M82" i="31"/>
  <c r="N82" i="31"/>
  <c r="O82" i="31"/>
  <c r="C83" i="31"/>
  <c r="D83" i="31"/>
  <c r="E83" i="31"/>
  <c r="F83" i="31"/>
  <c r="G83" i="31"/>
  <c r="H83" i="31"/>
  <c r="I83" i="31"/>
  <c r="J83" i="31"/>
  <c r="K83" i="31"/>
  <c r="M83" i="31"/>
  <c r="N83" i="31"/>
  <c r="O83" i="31"/>
  <c r="L84" i="31"/>
  <c r="L83" i="31" s="1"/>
  <c r="M84" i="31"/>
  <c r="N84" i="31"/>
  <c r="O84" i="31"/>
  <c r="C85" i="31"/>
  <c r="D85" i="31"/>
  <c r="E85" i="31"/>
  <c r="F85" i="31"/>
  <c r="G85" i="31"/>
  <c r="H85" i="31"/>
  <c r="I85" i="31"/>
  <c r="J85" i="31"/>
  <c r="K85" i="31"/>
  <c r="L85" i="31"/>
  <c r="M85" i="31"/>
  <c r="N85" i="31"/>
  <c r="O85" i="31"/>
  <c r="L86" i="31"/>
  <c r="M86" i="31"/>
  <c r="N86" i="31"/>
  <c r="O86" i="31"/>
  <c r="Q77" i="31" l="1"/>
  <c r="E71" i="31" s="1"/>
  <c r="Q75" i="31"/>
  <c r="E69" i="31" s="1"/>
  <c r="Q76" i="31"/>
  <c r="E70" i="31" s="1"/>
  <c r="Q83" i="31"/>
  <c r="X70" i="31" s="1"/>
  <c r="Q85" i="31"/>
  <c r="X71" i="31" s="1"/>
  <c r="Q81" i="31"/>
  <c r="X69" i="31" s="1"/>
</calcChain>
</file>

<file path=xl/sharedStrings.xml><?xml version="1.0" encoding="utf-8"?>
<sst xmlns="http://schemas.openxmlformats.org/spreadsheetml/2006/main" count="644" uniqueCount="232">
  <si>
    <t>フリガナ</t>
    <phoneticPr fontId="5"/>
  </si>
  <si>
    <t>口座番号</t>
    <rPh sb="0" eb="2">
      <t>コウザ</t>
    </rPh>
    <rPh sb="2" eb="4">
      <t>バンゴウ</t>
    </rPh>
    <phoneticPr fontId="5"/>
  </si>
  <si>
    <t>商品名</t>
    <rPh sb="0" eb="3">
      <t>ショウヒンメイ</t>
    </rPh>
    <phoneticPr fontId="5"/>
  </si>
  <si>
    <t>商品分類</t>
    <rPh sb="0" eb="2">
      <t>ショウヒン</t>
    </rPh>
    <rPh sb="2" eb="4">
      <t>ブンルイ</t>
    </rPh>
    <phoneticPr fontId="5"/>
  </si>
  <si>
    <t>販売方法</t>
    <rPh sb="0" eb="2">
      <t>ハンバイ</t>
    </rPh>
    <rPh sb="2" eb="4">
      <t>ホウホウ</t>
    </rPh>
    <phoneticPr fontId="5"/>
  </si>
  <si>
    <t>容量</t>
    <rPh sb="0" eb="2">
      <t>ヨウリョウ</t>
    </rPh>
    <phoneticPr fontId="5"/>
  </si>
  <si>
    <t>01.農産食品</t>
    <rPh sb="3" eb="5">
      <t>ノウサン</t>
    </rPh>
    <rPh sb="5" eb="7">
      <t>ショクヒン</t>
    </rPh>
    <phoneticPr fontId="6" alignment="distributed"/>
  </si>
  <si>
    <t>【野菜・果物・漬物類・米穀類など】（農産加工品含む）</t>
    <rPh sb="1" eb="3">
      <t>ヤサイ</t>
    </rPh>
    <rPh sb="4" eb="6">
      <t>クダモノ</t>
    </rPh>
    <rPh sb="7" eb="9">
      <t>ツケモノ</t>
    </rPh>
    <rPh sb="9" eb="10">
      <t>ルイ</t>
    </rPh>
    <rPh sb="11" eb="14">
      <t>ベイコクルイ</t>
    </rPh>
    <rPh sb="18" eb="20">
      <t>ノウサン</t>
    </rPh>
    <rPh sb="20" eb="23">
      <t>カコウヒン</t>
    </rPh>
    <rPh sb="23" eb="24">
      <t>フク</t>
    </rPh>
    <phoneticPr fontId="6" alignment="distributed"/>
  </si>
  <si>
    <t>02.水産食品</t>
    <rPh sb="3" eb="5">
      <t>スイサン</t>
    </rPh>
    <rPh sb="5" eb="7">
      <t>ショクヒン</t>
    </rPh>
    <phoneticPr fontId="6" alignment="distributed"/>
  </si>
  <si>
    <t>【鮮魚介類・乾物・干物・海苔・練り物など】（水産加工品含む）</t>
    <rPh sb="1" eb="2">
      <t>セン</t>
    </rPh>
    <rPh sb="2" eb="5">
      <t>ギョカイルイ</t>
    </rPh>
    <rPh sb="6" eb="8">
      <t>カンブツ</t>
    </rPh>
    <rPh sb="9" eb="11">
      <t>ヒモノ</t>
    </rPh>
    <rPh sb="12" eb="14">
      <t>ノリ</t>
    </rPh>
    <rPh sb="15" eb="16">
      <t>ネ</t>
    </rPh>
    <rPh sb="17" eb="18">
      <t>モノ</t>
    </rPh>
    <rPh sb="22" eb="24">
      <t>スイサン</t>
    </rPh>
    <rPh sb="24" eb="27">
      <t>カコウヒン</t>
    </rPh>
    <rPh sb="27" eb="28">
      <t>フク</t>
    </rPh>
    <phoneticPr fontId="6" alignment="distributed"/>
  </si>
  <si>
    <t>03.畜産食品</t>
    <rPh sb="3" eb="5">
      <t>チクサン</t>
    </rPh>
    <rPh sb="5" eb="7">
      <t>ショクヒン</t>
    </rPh>
    <phoneticPr fontId="6" alignment="distributed"/>
  </si>
  <si>
    <t>【生肉・乾肉・ハム・牛乳・チーズなど】（畜産加工品含む）</t>
    <rPh sb="1" eb="3">
      <t>セイニク</t>
    </rPh>
    <rPh sb="4" eb="5">
      <t>カン</t>
    </rPh>
    <rPh sb="5" eb="6">
      <t>ニク</t>
    </rPh>
    <rPh sb="10" eb="12">
      <t>ギュウニュウ</t>
    </rPh>
    <rPh sb="20" eb="22">
      <t>チクサン</t>
    </rPh>
    <rPh sb="22" eb="25">
      <t>カコウヒン</t>
    </rPh>
    <rPh sb="25" eb="26">
      <t>フク</t>
    </rPh>
    <phoneticPr fontId="6" alignment="distributed"/>
  </si>
  <si>
    <t>04.調味料</t>
    <rPh sb="3" eb="5">
      <t>チョウミ</t>
    </rPh>
    <rPh sb="5" eb="6">
      <t>リョウ</t>
    </rPh>
    <phoneticPr fontId="6" alignment="distributed"/>
  </si>
  <si>
    <t>【砂糖・塩・酢・醤油・味噌・香辛料など】</t>
    <rPh sb="1" eb="3">
      <t>サトウ</t>
    </rPh>
    <rPh sb="4" eb="5">
      <t>シオ</t>
    </rPh>
    <rPh sb="6" eb="7">
      <t>ス</t>
    </rPh>
    <rPh sb="8" eb="10">
      <t>ショウユ</t>
    </rPh>
    <rPh sb="11" eb="13">
      <t>ミソ</t>
    </rPh>
    <rPh sb="14" eb="17">
      <t>コウシンリョウ</t>
    </rPh>
    <phoneticPr fontId="6" alignment="distributed"/>
  </si>
  <si>
    <t>05.パン・菓子</t>
    <rPh sb="6" eb="8">
      <t>カシ</t>
    </rPh>
    <phoneticPr fontId="6" alignment="distributed"/>
  </si>
  <si>
    <t>【水・ジュース・お茶（茶葉含む）】</t>
    <rPh sb="1" eb="2">
      <t>ミズ</t>
    </rPh>
    <rPh sb="9" eb="10">
      <t>チャ</t>
    </rPh>
    <rPh sb="11" eb="13">
      <t>チャバ</t>
    </rPh>
    <rPh sb="13" eb="14">
      <t>フク</t>
    </rPh>
    <phoneticPr fontId="6" alignment="distributed"/>
  </si>
  <si>
    <t>携帯番号</t>
    <rPh sb="0" eb="2">
      <t>ケイタイ</t>
    </rPh>
    <rPh sb="2" eb="4">
      <t>バンゴウ</t>
    </rPh>
    <phoneticPr fontId="5"/>
  </si>
  <si>
    <t>責任者名</t>
    <rPh sb="0" eb="3">
      <t>セキニンシャ</t>
    </rPh>
    <rPh sb="3" eb="4">
      <t>メイ</t>
    </rPh>
    <phoneticPr fontId="5"/>
  </si>
  <si>
    <t>事業者情報</t>
    <rPh sb="0" eb="3">
      <t>ジギョウシャ</t>
    </rPh>
    <rPh sb="3" eb="5">
      <t>ジョウホウ</t>
    </rPh>
    <phoneticPr fontId="5"/>
  </si>
  <si>
    <t>支店名</t>
    <rPh sb="0" eb="2">
      <t>シテン</t>
    </rPh>
    <rPh sb="2" eb="3">
      <t>メイ</t>
    </rPh>
    <phoneticPr fontId="5"/>
  </si>
  <si>
    <t>金融機関名</t>
    <rPh sb="0" eb="2">
      <t>キンユウ</t>
    </rPh>
    <rPh sb="2" eb="4">
      <t>キカン</t>
    </rPh>
    <rPh sb="4" eb="5">
      <t>メイ</t>
    </rPh>
    <phoneticPr fontId="5"/>
  </si>
  <si>
    <t>振込口座</t>
    <rPh sb="0" eb="2">
      <t>フリコミ</t>
    </rPh>
    <rPh sb="2" eb="4">
      <t>コウザ</t>
    </rPh>
    <phoneticPr fontId="5"/>
  </si>
  <si>
    <t>事業者名</t>
    <rPh sb="0" eb="3">
      <t>ジギョウシャ</t>
    </rPh>
    <rPh sb="3" eb="4">
      <t>メイ</t>
    </rPh>
    <phoneticPr fontId="5"/>
  </si>
  <si>
    <t>住所</t>
    <rPh sb="0" eb="2">
      <t>ジュウショ</t>
    </rPh>
    <phoneticPr fontId="5"/>
  </si>
  <si>
    <t>緊急連絡先</t>
    <rPh sb="0" eb="2">
      <t>キンキュウ</t>
    </rPh>
    <rPh sb="2" eb="4">
      <t>レンラク</t>
    </rPh>
    <rPh sb="4" eb="5">
      <t>サキ</t>
    </rPh>
    <phoneticPr fontId="5"/>
  </si>
  <si>
    <t>商工会名</t>
    <rPh sb="0" eb="3">
      <t>ショウコウカイ</t>
    </rPh>
    <rPh sb="3" eb="4">
      <t>メイ</t>
    </rPh>
    <phoneticPr fontId="4"/>
  </si>
  <si>
    <t>金融機関</t>
    <rPh sb="0" eb="2">
      <t>キンユウ</t>
    </rPh>
    <rPh sb="2" eb="4">
      <t>キカン</t>
    </rPh>
    <phoneticPr fontId="5"/>
  </si>
  <si>
    <t>支店名</t>
    <rPh sb="0" eb="3">
      <t>シテンメイ</t>
    </rPh>
    <phoneticPr fontId="5"/>
  </si>
  <si>
    <t>種類</t>
    <rPh sb="0" eb="2">
      <t>シュルイ</t>
    </rPh>
    <phoneticPr fontId="5"/>
  </si>
  <si>
    <t>番号</t>
    <rPh sb="0" eb="2">
      <t>バンゴウ</t>
    </rPh>
    <phoneticPr fontId="5"/>
  </si>
  <si>
    <t>○</t>
    <phoneticPr fontId="5"/>
  </si>
  <si>
    <t>返品</t>
    <rPh sb="0" eb="2">
      <t>ヘンピン</t>
    </rPh>
    <phoneticPr fontId="5"/>
  </si>
  <si>
    <t>処分</t>
    <rPh sb="0" eb="2">
      <t>ショブン</t>
    </rPh>
    <phoneticPr fontId="5"/>
  </si>
  <si>
    <t>冷蔵</t>
    <rPh sb="0" eb="2">
      <t>レイゾウ</t>
    </rPh>
    <phoneticPr fontId="5"/>
  </si>
  <si>
    <t>冷凍</t>
    <rPh sb="0" eb="2">
      <t>レイトウ</t>
    </rPh>
    <phoneticPr fontId="5"/>
  </si>
  <si>
    <t>常温</t>
    <rPh sb="0" eb="2">
      <t>ジョウオン</t>
    </rPh>
    <phoneticPr fontId="5"/>
  </si>
  <si>
    <t>口座種類</t>
    <rPh sb="0" eb="2">
      <t>コウザ</t>
    </rPh>
    <rPh sb="2" eb="4">
      <t>シュルイ</t>
    </rPh>
    <phoneticPr fontId="5"/>
  </si>
  <si>
    <t>食品</t>
    <rPh sb="0" eb="2">
      <t>ショクヒン</t>
    </rPh>
    <phoneticPr fontId="5"/>
  </si>
  <si>
    <t>非食品</t>
    <rPh sb="0" eb="1">
      <t>ヒ</t>
    </rPh>
    <rPh sb="1" eb="3">
      <t>ショクヒン</t>
    </rPh>
    <phoneticPr fontId="5"/>
  </si>
  <si>
    <t>06.飲料</t>
    <phoneticPr fontId="6" alignment="distributed"/>
  </si>
  <si>
    <t>07.麺類</t>
    <rPh sb="3" eb="5">
      <t>メンルイ</t>
    </rPh>
    <phoneticPr fontId="6" alignment="distributed"/>
  </si>
  <si>
    <t>08.健康自然食品</t>
    <rPh sb="3" eb="5">
      <t>ケンコウ</t>
    </rPh>
    <rPh sb="5" eb="7">
      <t>シゼン</t>
    </rPh>
    <rPh sb="7" eb="9">
      <t>ショクヒン</t>
    </rPh>
    <phoneticPr fontId="5"/>
  </si>
  <si>
    <t>09.その他</t>
    <rPh sb="5" eb="6">
      <t>タ</t>
    </rPh>
    <phoneticPr fontId="5"/>
  </si>
  <si>
    <t>販売方法</t>
    <rPh sb="0" eb="2">
      <t>ハンバイ</t>
    </rPh>
    <rPh sb="2" eb="4">
      <t>ホウホウ</t>
    </rPh>
    <phoneticPr fontId="7"/>
  </si>
  <si>
    <t>小麦</t>
    <rPh sb="0" eb="2">
      <t>コムギ</t>
    </rPh>
    <phoneticPr fontId="5"/>
  </si>
  <si>
    <t>卵</t>
    <rPh sb="0" eb="1">
      <t>タマゴ</t>
    </rPh>
    <phoneticPr fontId="5"/>
  </si>
  <si>
    <t>乳</t>
    <rPh sb="0" eb="1">
      <t>ニュウ</t>
    </rPh>
    <phoneticPr fontId="5"/>
  </si>
  <si>
    <t>そば</t>
    <phoneticPr fontId="5"/>
  </si>
  <si>
    <t>落花生</t>
    <rPh sb="0" eb="3">
      <t>ラッカセイ</t>
    </rPh>
    <phoneticPr fontId="5"/>
  </si>
  <si>
    <t>えび</t>
    <phoneticPr fontId="5"/>
  </si>
  <si>
    <t>かに</t>
    <phoneticPr fontId="5"/>
  </si>
  <si>
    <t>無し</t>
    <rPh sb="0" eb="1">
      <t>ナ</t>
    </rPh>
    <phoneticPr fontId="5"/>
  </si>
  <si>
    <t>日</t>
    <rPh sb="0" eb="1">
      <t>ヒ</t>
    </rPh>
    <phoneticPr fontId="5"/>
  </si>
  <si>
    <t>催事販売</t>
    <rPh sb="0" eb="2">
      <t>サイジ</t>
    </rPh>
    <rPh sb="2" eb="4">
      <t>ハンバイ</t>
    </rPh>
    <phoneticPr fontId="5"/>
  </si>
  <si>
    <t>希望する</t>
    <rPh sb="0" eb="2">
      <t>キボウ</t>
    </rPh>
    <phoneticPr fontId="5"/>
  </si>
  <si>
    <t>希望しない</t>
    <rPh sb="0" eb="2">
      <t>キボウ</t>
    </rPh>
    <phoneticPr fontId="5"/>
  </si>
  <si>
    <t>福岡県商工会連合会　経営支援課　宛て</t>
    <rPh sb="0" eb="3">
      <t>フクオカケン</t>
    </rPh>
    <rPh sb="3" eb="6">
      <t>ショウコウカイ</t>
    </rPh>
    <rPh sb="6" eb="9">
      <t>レンゴウカイ</t>
    </rPh>
    <rPh sb="10" eb="12">
      <t>ケイエイ</t>
    </rPh>
    <rPh sb="12" eb="14">
      <t>シエン</t>
    </rPh>
    <rPh sb="14" eb="15">
      <t>カ</t>
    </rPh>
    <rPh sb="16" eb="17">
      <t>ア</t>
    </rPh>
    <phoneticPr fontId="5"/>
  </si>
  <si>
    <t>商品名</t>
    <phoneticPr fontId="5"/>
  </si>
  <si>
    <t>商品写真</t>
    <rPh sb="0" eb="2">
      <t>ショウヒン</t>
    </rPh>
    <rPh sb="2" eb="4">
      <t>シャシン</t>
    </rPh>
    <phoneticPr fontId="5"/>
  </si>
  <si>
    <t>●販売上の留意点</t>
    <rPh sb="1" eb="3">
      <t>ハンバイ</t>
    </rPh>
    <rPh sb="3" eb="4">
      <t>ジョウ</t>
    </rPh>
    <rPh sb="5" eb="8">
      <t>リュウイテン</t>
    </rPh>
    <phoneticPr fontId="5"/>
  </si>
  <si>
    <t>×</t>
    <phoneticPr fontId="5"/>
  </si>
  <si>
    <t>タテ</t>
    <phoneticPr fontId="5"/>
  </si>
  <si>
    <t>ヨコ</t>
    <phoneticPr fontId="5"/>
  </si>
  <si>
    <t>奥</t>
    <rPh sb="0" eb="1">
      <t>オク</t>
    </rPh>
    <phoneticPr fontId="5"/>
  </si>
  <si>
    <t>商品サイズ
縦×横×奥行き(cm)</t>
    <rPh sb="0" eb="2">
      <t>ショウヒン</t>
    </rPh>
    <rPh sb="6" eb="7">
      <t>タテ</t>
    </rPh>
    <rPh sb="8" eb="9">
      <t>ヨコ</t>
    </rPh>
    <rPh sb="10" eb="12">
      <t>オクユ</t>
    </rPh>
    <phoneticPr fontId="5"/>
  </si>
  <si>
    <t>携帯番号
（緊急連絡先）</t>
    <rPh sb="0" eb="2">
      <t>ケイタイ</t>
    </rPh>
    <rPh sb="2" eb="4">
      <t>バンゴウ</t>
    </rPh>
    <rPh sb="6" eb="8">
      <t>キンキュウ</t>
    </rPh>
    <rPh sb="8" eb="11">
      <t>レンラクサキ</t>
    </rPh>
    <phoneticPr fontId="5"/>
  </si>
  <si>
    <t>事業所URL</t>
    <rPh sb="0" eb="3">
      <t>ジギョウショ</t>
    </rPh>
    <phoneticPr fontId="5"/>
  </si>
  <si>
    <t>○</t>
  </si>
  <si>
    <t>●POP用コメント（30文字程度）</t>
    <rPh sb="4" eb="5">
      <t>ヨウ</t>
    </rPh>
    <rPh sb="12" eb="14">
      <t>モジ</t>
    </rPh>
    <rPh sb="14" eb="16">
      <t>テイド</t>
    </rPh>
    <phoneticPr fontId="5"/>
  </si>
  <si>
    <t>推薦団体</t>
    <rPh sb="0" eb="2">
      <t>スイセン</t>
    </rPh>
    <rPh sb="2" eb="4">
      <t>ダンタイ</t>
    </rPh>
    <phoneticPr fontId="5"/>
  </si>
  <si>
    <t>推薦理由</t>
    <rPh sb="0" eb="2">
      <t>スイセン</t>
    </rPh>
    <rPh sb="2" eb="4">
      <t>リユウ</t>
    </rPh>
    <phoneticPr fontId="5"/>
  </si>
  <si>
    <t>ｻｲｽﾞ縦</t>
    <rPh sb="4" eb="5">
      <t>タテ</t>
    </rPh>
    <phoneticPr fontId="5"/>
  </si>
  <si>
    <t>ｻｲｽﾞ横</t>
    <rPh sb="4" eb="5">
      <t>ヨコ</t>
    </rPh>
    <phoneticPr fontId="5"/>
  </si>
  <si>
    <t>ｻｲｽﾞ奥</t>
    <rPh sb="4" eb="5">
      <t>オク</t>
    </rPh>
    <phoneticPr fontId="5"/>
  </si>
  <si>
    <t>留意点</t>
    <rPh sb="0" eb="3">
      <t>リュウイテン</t>
    </rPh>
    <phoneticPr fontId="5"/>
  </si>
  <si>
    <t>№</t>
    <phoneticPr fontId="5"/>
  </si>
  <si>
    <t>POP</t>
    <phoneticPr fontId="5"/>
  </si>
  <si>
    <t>アレルギー</t>
    <phoneticPr fontId="5"/>
  </si>
  <si>
    <t>希望販路先</t>
    <rPh sb="0" eb="2">
      <t>キボウ</t>
    </rPh>
    <rPh sb="2" eb="4">
      <t>ハンロ</t>
    </rPh>
    <rPh sb="4" eb="5">
      <t>サキ</t>
    </rPh>
    <phoneticPr fontId="5"/>
  </si>
  <si>
    <t>新規</t>
    <rPh sb="0" eb="1">
      <t>シン</t>
    </rPh>
    <rPh sb="1" eb="2">
      <t>ノリ</t>
    </rPh>
    <phoneticPr fontId="5"/>
  </si>
  <si>
    <t>〒</t>
    <phoneticPr fontId="5"/>
  </si>
  <si>
    <t>賞味期間</t>
    <rPh sb="0" eb="2">
      <t>ショウミ</t>
    </rPh>
    <rPh sb="2" eb="4">
      <t>キカン</t>
    </rPh>
    <phoneticPr fontId="5"/>
  </si>
  <si>
    <t>）</t>
    <phoneticPr fontId="5"/>
  </si>
  <si>
    <t>名義（漢）</t>
    <rPh sb="0" eb="2">
      <t>メイギ</t>
    </rPh>
    <rPh sb="3" eb="4">
      <t>カン</t>
    </rPh>
    <phoneticPr fontId="5"/>
  </si>
  <si>
    <t>事業者
E-Mail</t>
    <phoneticPr fontId="5"/>
  </si>
  <si>
    <t>10.その他（食品）</t>
    <rPh sb="5" eb="6">
      <t>タ</t>
    </rPh>
    <rPh sb="7" eb="9">
      <t>ショクヒン</t>
    </rPh>
    <phoneticPr fontId="5"/>
  </si>
  <si>
    <t>食品以外</t>
    <rPh sb="0" eb="2">
      <t>ショクヒン</t>
    </rPh>
    <rPh sb="2" eb="4">
      <t>イガイ</t>
    </rPh>
    <phoneticPr fontId="5"/>
  </si>
  <si>
    <t>01～08の分類以外の食品</t>
    <rPh sb="6" eb="8">
      <t>ブンルイ</t>
    </rPh>
    <rPh sb="8" eb="10">
      <t>イガイ</t>
    </rPh>
    <rPh sb="11" eb="13">
      <t>ショクヒン</t>
    </rPh>
    <phoneticPr fontId="5"/>
  </si>
  <si>
    <t>税率</t>
    <rPh sb="0" eb="2">
      <t>ゼイリツ</t>
    </rPh>
    <phoneticPr fontId="5"/>
  </si>
  <si>
    <t>税率（%）</t>
    <rPh sb="0" eb="2">
      <t>ゼイリツ</t>
    </rPh>
    <phoneticPr fontId="5"/>
  </si>
  <si>
    <t>　</t>
    <phoneticPr fontId="5"/>
  </si>
  <si>
    <t>＊アレルギーが無い時は「無し」に〇を入れてください</t>
    <rPh sb="7" eb="8">
      <t>ナ</t>
    </rPh>
    <rPh sb="9" eb="10">
      <t>トキ</t>
    </rPh>
    <rPh sb="12" eb="13">
      <t>ナ</t>
    </rPh>
    <rPh sb="18" eb="19">
      <t>イ</t>
    </rPh>
    <phoneticPr fontId="5"/>
  </si>
  <si>
    <t>記入日（</t>
    <phoneticPr fontId="5"/>
  </si>
  <si>
    <t>くるみ</t>
    <phoneticPr fontId="5"/>
  </si>
  <si>
    <t>中小企業</t>
    <rPh sb="0" eb="2">
      <t>チュウショウ</t>
    </rPh>
    <rPh sb="2" eb="4">
      <t>キギョウ</t>
    </rPh>
    <phoneticPr fontId="5"/>
  </si>
  <si>
    <t>小規模事業者</t>
    <rPh sb="0" eb="3">
      <t>ショウキボ</t>
    </rPh>
    <rPh sb="3" eb="6">
      <t>ジギョウシャ</t>
    </rPh>
    <phoneticPr fontId="5"/>
  </si>
  <si>
    <t>普　通</t>
    <rPh sb="0" eb="1">
      <t>フ</t>
    </rPh>
    <rPh sb="2" eb="3">
      <t>ツウ</t>
    </rPh>
    <phoneticPr fontId="5"/>
  </si>
  <si>
    <t>当　座</t>
    <rPh sb="0" eb="1">
      <t>トウ</t>
    </rPh>
    <rPh sb="2" eb="3">
      <t>ザ</t>
    </rPh>
    <phoneticPr fontId="5"/>
  </si>
  <si>
    <t>組合</t>
    <rPh sb="0" eb="2">
      <t>クミアイ</t>
    </rPh>
    <phoneticPr fontId="5"/>
  </si>
  <si>
    <t>団体</t>
    <rPh sb="0" eb="2">
      <t>ダンタイ</t>
    </rPh>
    <phoneticPr fontId="5"/>
  </si>
  <si>
    <t>その他</t>
    <rPh sb="2" eb="3">
      <t>タ</t>
    </rPh>
    <phoneticPr fontId="5"/>
  </si>
  <si>
    <t>事業者撤退</t>
    <rPh sb="0" eb="3">
      <t>ジギョウシャ</t>
    </rPh>
    <rPh sb="3" eb="5">
      <t>テッタイ</t>
    </rPh>
    <phoneticPr fontId="5"/>
  </si>
  <si>
    <t>チェック有り必須項目</t>
    <rPh sb="4" eb="5">
      <t>ア</t>
    </rPh>
    <rPh sb="6" eb="8">
      <t>ヒッス</t>
    </rPh>
    <rPh sb="8" eb="10">
      <t>コウモク</t>
    </rPh>
    <phoneticPr fontId="5"/>
  </si>
  <si>
    <t>商品撤退</t>
    <rPh sb="0" eb="2">
      <t>ショウヒン</t>
    </rPh>
    <rPh sb="2" eb="4">
      <t>テッタイ</t>
    </rPh>
    <phoneticPr fontId="5"/>
  </si>
  <si>
    <t>推薦団体記入項目</t>
    <rPh sb="0" eb="2">
      <t>スイセン</t>
    </rPh>
    <rPh sb="2" eb="4">
      <t>ダンタイ</t>
    </rPh>
    <rPh sb="4" eb="6">
      <t>キニュウ</t>
    </rPh>
    <rPh sb="6" eb="8">
      <t>コウモク</t>
    </rPh>
    <phoneticPr fontId="5"/>
  </si>
  <si>
    <t>事業者記入項目</t>
    <rPh sb="0" eb="3">
      <t>ジギョウシャ</t>
    </rPh>
    <rPh sb="3" eb="5">
      <t>キニュウ</t>
    </rPh>
    <rPh sb="5" eb="7">
      <t>コウモク</t>
    </rPh>
    <phoneticPr fontId="5"/>
  </si>
  <si>
    <t>申請種類</t>
    <rPh sb="0" eb="2">
      <t>シンセイ</t>
    </rPh>
    <rPh sb="2" eb="4">
      <t>シュルイ</t>
    </rPh>
    <phoneticPr fontId="5"/>
  </si>
  <si>
    <t>　理解したうえで、申込みます。</t>
    <phoneticPr fontId="5"/>
  </si>
  <si>
    <t>郵便番号</t>
    <rPh sb="0" eb="4">
      <t>ユウビンバンゴウ</t>
    </rPh>
    <phoneticPr fontId="5"/>
  </si>
  <si>
    <t>住　所</t>
    <rPh sb="0" eb="1">
      <t>スミ</t>
    </rPh>
    <rPh sb="2" eb="3">
      <t>ショ</t>
    </rPh>
    <phoneticPr fontId="5"/>
  </si>
  <si>
    <t>事業者</t>
    <rPh sb="0" eb="3">
      <t>ジギョウシャ</t>
    </rPh>
    <phoneticPr fontId="5"/>
  </si>
  <si>
    <t>新規／変更／商品撤退／事業者撤退</t>
    <rPh sb="0" eb="2">
      <t>シンキ</t>
    </rPh>
    <rPh sb="3" eb="5">
      <t>ヘンコウ</t>
    </rPh>
    <rPh sb="6" eb="8">
      <t>ショウヒン</t>
    </rPh>
    <rPh sb="8" eb="10">
      <t>テッタイ</t>
    </rPh>
    <rPh sb="11" eb="14">
      <t>ジギョウシャ</t>
    </rPh>
    <rPh sb="14" eb="16">
      <t>テッタイ</t>
    </rPh>
    <phoneticPr fontId="5"/>
  </si>
  <si>
    <t>納品するまでの日数</t>
    <rPh sb="0" eb="2">
      <t>ノウヒン</t>
    </rPh>
    <rPh sb="7" eb="9">
      <t>ニッスウ</t>
    </rPh>
    <phoneticPr fontId="5"/>
  </si>
  <si>
    <t>●商品の説明</t>
    <rPh sb="1" eb="3">
      <t>ショウヒン</t>
    </rPh>
    <rPh sb="4" eb="6">
      <t>セツメイ</t>
    </rPh>
    <phoneticPr fontId="5"/>
  </si>
  <si>
    <t>【商品登録用】
下のマスには１３桁のバーコード数字を左より記入ください。</t>
    <rPh sb="1" eb="3">
      <t>ショウヒン</t>
    </rPh>
    <rPh sb="3" eb="6">
      <t>トウロクヨウ</t>
    </rPh>
    <rPh sb="8" eb="9">
      <t>シタ</t>
    </rPh>
    <rPh sb="16" eb="17">
      <t>ケタ</t>
    </rPh>
    <rPh sb="23" eb="25">
      <t>スウジ</t>
    </rPh>
    <rPh sb="26" eb="27">
      <t>ヒダリ</t>
    </rPh>
    <rPh sb="29" eb="31">
      <t>キニュウ</t>
    </rPh>
    <phoneticPr fontId="5"/>
  </si>
  <si>
    <t>１ケースの
入り数</t>
    <rPh sb="6" eb="7">
      <t>イ</t>
    </rPh>
    <rPh sb="8" eb="9">
      <t>スウ</t>
    </rPh>
    <phoneticPr fontId="5"/>
  </si>
  <si>
    <t>推薦団体</t>
  </si>
  <si>
    <t>最低発送
ケース数</t>
    <rPh sb="0" eb="2">
      <t>サイテイ</t>
    </rPh>
    <rPh sb="2" eb="4">
      <t>ハッソウ</t>
    </rPh>
    <rPh sb="8" eb="9">
      <t>スウ</t>
    </rPh>
    <phoneticPr fontId="5"/>
  </si>
  <si>
    <t>商工会・
商工会議所名・
その他団体　名称</t>
    <rPh sb="15" eb="16">
      <t>タ</t>
    </rPh>
    <rPh sb="16" eb="18">
      <t>ダンタイ</t>
    </rPh>
    <rPh sb="19" eb="21">
      <t>メイショウ</t>
    </rPh>
    <phoneticPr fontId="5"/>
  </si>
  <si>
    <t>【商品分類記入用】　　１.農産食品　２.水産食品　３.畜産食品　４.調味料　５.菓子･パン　6.飲料　7.麺類　8.健康食品　9.その他　10．その他（食品）</t>
    <phoneticPr fontId="5"/>
  </si>
  <si>
    <t>②【食品表示の修正について】</t>
    <rPh sb="2" eb="3">
      <t>ショク</t>
    </rPh>
    <rPh sb="3" eb="4">
      <t>ヒン</t>
    </rPh>
    <rPh sb="4" eb="6">
      <t>ヒョウジ</t>
    </rPh>
    <rPh sb="7" eb="9">
      <t>シュウセイ</t>
    </rPh>
    <phoneticPr fontId="5"/>
  </si>
  <si>
    <t>③【催事出店の可否】</t>
    <rPh sb="5" eb="6">
      <t>ミセ</t>
    </rPh>
    <phoneticPr fontId="5"/>
  </si>
  <si>
    <t>フクオカショウテン</t>
    <phoneticPr fontId="5"/>
  </si>
  <si>
    <t>092-000-0001</t>
    <phoneticPr fontId="5"/>
  </si>
  <si>
    <t>abcdefg@mail</t>
    <phoneticPr fontId="5"/>
  </si>
  <si>
    <t>aaaaa@mail</t>
    <phoneticPr fontId="5"/>
  </si>
  <si>
    <t>コウザメイギニン</t>
    <phoneticPr fontId="5"/>
  </si>
  <si>
    <t>　　⑤今後の販路の展開について</t>
    <rPh sb="3" eb="5">
      <t>コンゴ</t>
    </rPh>
    <rPh sb="6" eb="8">
      <t>ハンロ</t>
    </rPh>
    <rPh sb="9" eb="11">
      <t>テンカイ</t>
    </rPh>
    <phoneticPr fontId="5"/>
  </si>
  <si>
    <t>事業規模</t>
    <phoneticPr fontId="5"/>
  </si>
  <si>
    <t>　　①【趣旨確認】</t>
    <rPh sb="4" eb="6">
      <t>シュシ</t>
    </rPh>
    <rPh sb="6" eb="8">
      <t>カクニン</t>
    </rPh>
    <phoneticPr fontId="5"/>
  </si>
  <si>
    <r>
      <t xml:space="preserve">●商品特徴・利用シーン・ターゲット　
</t>
    </r>
    <r>
      <rPr>
        <u/>
        <sz val="14"/>
        <rFont val="BIZ UDPゴシック"/>
        <family val="3"/>
        <charset val="128"/>
      </rPr>
      <t>（原材料や製造方法などのこだわりやお薦めの使用方法など）</t>
    </r>
    <rPh sb="1" eb="3">
      <t>ショウヒン</t>
    </rPh>
    <rPh sb="3" eb="5">
      <t>トクチョウ</t>
    </rPh>
    <rPh sb="6" eb="8">
      <t>リヨウ</t>
    </rPh>
    <rPh sb="20" eb="23">
      <t>ゲンザイリョウ</t>
    </rPh>
    <rPh sb="24" eb="26">
      <t>セイゾウ</t>
    </rPh>
    <rPh sb="26" eb="28">
      <t>ホウホウ</t>
    </rPh>
    <rPh sb="37" eb="38">
      <t>スス</t>
    </rPh>
    <rPh sb="40" eb="42">
      <t>シヨウ</t>
    </rPh>
    <rPh sb="42" eb="44">
      <t>ホウホウ</t>
    </rPh>
    <phoneticPr fontId="5"/>
  </si>
  <si>
    <t>1⃣</t>
    <phoneticPr fontId="5"/>
  </si>
  <si>
    <t>2⃣</t>
    <phoneticPr fontId="5"/>
  </si>
  <si>
    <t>3⃣</t>
    <phoneticPr fontId="5"/>
  </si>
  <si>
    <t>可 能</t>
    <rPh sb="0" eb="1">
      <t>カ</t>
    </rPh>
    <rPh sb="2" eb="3">
      <t>ノウ</t>
    </rPh>
    <phoneticPr fontId="5"/>
  </si>
  <si>
    <t>不 可</t>
    <rPh sb="0" eb="1">
      <t>フ</t>
    </rPh>
    <rPh sb="2" eb="3">
      <t>カ</t>
    </rPh>
    <phoneticPr fontId="5"/>
  </si>
  <si>
    <t>　可 能</t>
    <rPh sb="1" eb="2">
      <t>カ</t>
    </rPh>
    <rPh sb="3" eb="4">
      <t>ノウ</t>
    </rPh>
    <phoneticPr fontId="5"/>
  </si>
  <si>
    <t>　不 可</t>
    <rPh sb="1" eb="2">
      <t>フ</t>
    </rPh>
    <rPh sb="3" eb="4">
      <t>カ</t>
    </rPh>
    <phoneticPr fontId="5"/>
  </si>
  <si>
    <t>新 規</t>
    <rPh sb="0" eb="1">
      <t>シン</t>
    </rPh>
    <rPh sb="2" eb="3">
      <t>ノリ</t>
    </rPh>
    <phoneticPr fontId="5"/>
  </si>
  <si>
    <t>変 更</t>
    <rPh sb="0" eb="1">
      <t>ヘン</t>
    </rPh>
    <rPh sb="2" eb="3">
      <t>サラ</t>
    </rPh>
    <phoneticPr fontId="5"/>
  </si>
  <si>
    <r>
      <t>④希望販路先　</t>
    </r>
    <r>
      <rPr>
        <b/>
        <sz val="14"/>
        <rFont val="BIZ UDPゴシック"/>
        <family val="3"/>
        <charset val="128"/>
      </rPr>
      <t>例）百貨店など</t>
    </r>
    <rPh sb="1" eb="3">
      <t>キボウ</t>
    </rPh>
    <rPh sb="3" eb="6">
      <t>ハンロサキ</t>
    </rPh>
    <phoneticPr fontId="5"/>
  </si>
  <si>
    <t>商品分類（ジャンル）</t>
    <rPh sb="0" eb="2">
      <t>ショウヒン</t>
    </rPh>
    <rPh sb="2" eb="4">
      <t>ブンルイ</t>
    </rPh>
    <phoneticPr fontId="5"/>
  </si>
  <si>
    <t>口座預金の種類</t>
    <rPh sb="0" eb="2">
      <t>コウザ</t>
    </rPh>
    <rPh sb="2" eb="4">
      <t>ヨキン</t>
    </rPh>
    <rPh sb="5" eb="7">
      <t>シュルイ</t>
    </rPh>
    <phoneticPr fontId="5"/>
  </si>
  <si>
    <t>事業規模</t>
    <rPh sb="0" eb="4">
      <t>ジギョウキボ</t>
    </rPh>
    <phoneticPr fontId="5"/>
  </si>
  <si>
    <t>事業者名</t>
    <rPh sb="0" eb="4">
      <t>ジギョウシャメイ</t>
    </rPh>
    <phoneticPr fontId="5"/>
  </si>
  <si>
    <t>口座情報</t>
    <rPh sb="0" eb="2">
      <t>コウザ</t>
    </rPh>
    <rPh sb="2" eb="4">
      <t>ジョウホウ</t>
    </rPh>
    <phoneticPr fontId="5"/>
  </si>
  <si>
    <t>販売実績</t>
    <phoneticPr fontId="5"/>
  </si>
  <si>
    <t>事業形態</t>
    <rPh sb="0" eb="2">
      <t>ジギョウ</t>
    </rPh>
    <rPh sb="2" eb="4">
      <t>ケイタイ</t>
    </rPh>
    <phoneticPr fontId="5"/>
  </si>
  <si>
    <t>代表）ＴＥＬ</t>
    <rPh sb="0" eb="2">
      <t>ダイヒョウ</t>
    </rPh>
    <phoneticPr fontId="5"/>
  </si>
  <si>
    <t>事業所URL</t>
  </si>
  <si>
    <t>推薦団体</t>
    <rPh sb="0" eb="2">
      <t>スイセン</t>
    </rPh>
    <rPh sb="2" eb="4">
      <t>ダンタイ</t>
    </rPh>
    <phoneticPr fontId="4"/>
  </si>
  <si>
    <t>担当者名</t>
  </si>
  <si>
    <t>E-Mail</t>
  </si>
  <si>
    <t>JANコード</t>
    <phoneticPr fontId="5"/>
  </si>
  <si>
    <t>賞味期間</t>
  </si>
  <si>
    <t>＊新規申込時は、下記①～⑤の入力をお願いいたします。（以下についてご一読いただき、□に✔をつけてください。）</t>
    <rPh sb="1" eb="3">
      <t>シンキ</t>
    </rPh>
    <rPh sb="3" eb="5">
      <t>モウシコミ</t>
    </rPh>
    <rPh sb="5" eb="6">
      <t>ジ</t>
    </rPh>
    <rPh sb="8" eb="10">
      <t>カキ</t>
    </rPh>
    <rPh sb="14" eb="16">
      <t>ニュウリョク</t>
    </rPh>
    <rPh sb="18" eb="19">
      <t>ネガ</t>
    </rPh>
    <phoneticPr fontId="5"/>
  </si>
  <si>
    <r>
      <t>※変更は</t>
    </r>
    <r>
      <rPr>
        <b/>
        <sz val="18"/>
        <color rgb="FFFF0000"/>
        <rFont val="BIZ UDPゴシック"/>
        <family val="3"/>
        <charset val="128"/>
      </rPr>
      <t>変更箇所</t>
    </r>
    <r>
      <rPr>
        <b/>
        <sz val="18"/>
        <color theme="3"/>
        <rFont val="BIZ UDPゴシック"/>
        <family val="3"/>
        <charset val="128"/>
      </rPr>
      <t>を</t>
    </r>
    <r>
      <rPr>
        <b/>
        <sz val="18"/>
        <color rgb="FFFF0000"/>
        <rFont val="BIZ UDPゴシック"/>
        <family val="3"/>
        <charset val="128"/>
      </rPr>
      <t>朱書き</t>
    </r>
    <r>
      <rPr>
        <b/>
        <sz val="18"/>
        <color theme="3"/>
        <rFont val="BIZ UDPゴシック"/>
        <family val="3"/>
        <charset val="128"/>
      </rPr>
      <t>にしてください。</t>
    </r>
    <rPh sb="1" eb="3">
      <t>ヘンコウ</t>
    </rPh>
    <rPh sb="4" eb="6">
      <t>ヘンコウ</t>
    </rPh>
    <rPh sb="6" eb="8">
      <t>カショ</t>
    </rPh>
    <rPh sb="9" eb="11">
      <t>シュガ</t>
    </rPh>
    <phoneticPr fontId="5"/>
  </si>
  <si>
    <t>そば</t>
  </si>
  <si>
    <t>えび</t>
  </si>
  <si>
    <t>かに</t>
  </si>
  <si>
    <t>くるみ</t>
  </si>
  <si>
    <t>カナ</t>
    <phoneticPr fontId="5"/>
  </si>
  <si>
    <t>今後の販路の展開</t>
    <rPh sb="0" eb="2">
      <t>コンゴ</t>
    </rPh>
    <rPh sb="3" eb="5">
      <t>ハンロ</t>
    </rPh>
    <rPh sb="6" eb="8">
      <t>テンカイ</t>
    </rPh>
    <phoneticPr fontId="5"/>
  </si>
  <si>
    <t>目標</t>
    <rPh sb="0" eb="2">
      <t>モクヒョウ</t>
    </rPh>
    <phoneticPr fontId="5"/>
  </si>
  <si>
    <t>出展</t>
    <rPh sb="0" eb="2">
      <t>シュッテン</t>
    </rPh>
    <phoneticPr fontId="5"/>
  </si>
  <si>
    <t>出店</t>
    <rPh sb="0" eb="2">
      <t>シュッテン</t>
    </rPh>
    <phoneticPr fontId="5"/>
  </si>
  <si>
    <t>（注意）
25期より追加項目</t>
    <rPh sb="1" eb="3">
      <t>チュウイ</t>
    </rPh>
    <rPh sb="7" eb="8">
      <t>キ</t>
    </rPh>
    <rPh sb="10" eb="12">
      <t>ツイカ</t>
    </rPh>
    <rPh sb="12" eb="14">
      <t>コウモク</t>
    </rPh>
    <phoneticPr fontId="5"/>
  </si>
  <si>
    <r>
      <t xml:space="preserve">販売価格
</t>
    </r>
    <r>
      <rPr>
        <sz val="10"/>
        <color rgb="FFFF0000"/>
        <rFont val="BIZ UDPゴシック"/>
        <family val="3"/>
        <charset val="128"/>
      </rPr>
      <t>（税抜き）</t>
    </r>
    <rPh sb="0" eb="2">
      <t>ハンバイ</t>
    </rPh>
    <rPh sb="2" eb="4">
      <t>カカク</t>
    </rPh>
    <rPh sb="6" eb="7">
      <t>ゼイ</t>
    </rPh>
    <rPh sb="7" eb="8">
      <t>ヌ</t>
    </rPh>
    <phoneticPr fontId="5"/>
  </si>
  <si>
    <r>
      <t xml:space="preserve">販売価格
</t>
    </r>
    <r>
      <rPr>
        <sz val="11"/>
        <color rgb="FFFF0000"/>
        <rFont val="BIZ UDPゴシック"/>
        <family val="3"/>
        <charset val="128"/>
      </rPr>
      <t>（税込）</t>
    </r>
    <rPh sb="0" eb="2">
      <t>ハンバイ</t>
    </rPh>
    <rPh sb="2" eb="4">
      <t>カカク</t>
    </rPh>
    <rPh sb="6" eb="7">
      <t>ゼイ</t>
    </rPh>
    <rPh sb="7" eb="8">
      <t>コミ</t>
    </rPh>
    <phoneticPr fontId="5"/>
  </si>
  <si>
    <t>商品の説明</t>
    <rPh sb="0" eb="2">
      <t>ショウヒン</t>
    </rPh>
    <rPh sb="3" eb="5">
      <t>セツメイ</t>
    </rPh>
    <phoneticPr fontId="5"/>
  </si>
  <si>
    <t>商品特徴</t>
    <rPh sb="0" eb="2">
      <t>ショウヒン</t>
    </rPh>
    <rPh sb="2" eb="4">
      <t>トクチョウ</t>
    </rPh>
    <phoneticPr fontId="5"/>
  </si>
  <si>
    <t>百貨店・ホテル・宴会場等</t>
    <phoneticPr fontId="5"/>
  </si>
  <si>
    <t>1年</t>
    <rPh sb="1" eb="2">
      <t>ネン</t>
    </rPh>
    <phoneticPr fontId="5"/>
  </si>
  <si>
    <t>事業者E-mail
（発注メール先）</t>
    <rPh sb="0" eb="3">
      <t>ジギョウシャ</t>
    </rPh>
    <rPh sb="11" eb="13">
      <t>ハッチュウ</t>
    </rPh>
    <rPh sb="16" eb="17">
      <t>サキ</t>
    </rPh>
    <phoneticPr fontId="5"/>
  </si>
  <si>
    <r>
      <t>「DOCOREふくおか商工会ショップ」　商品申込書</t>
    </r>
    <r>
      <rPr>
        <b/>
        <sz val="20"/>
        <color theme="5"/>
        <rFont val="BIZ UDPゴシック"/>
        <family val="3"/>
        <charset val="128"/>
      </rPr>
      <t>　（25期）</t>
    </r>
    <rPh sb="11" eb="14">
      <t>ショウコウカイ</t>
    </rPh>
    <rPh sb="29" eb="30">
      <t>キ</t>
    </rPh>
    <phoneticPr fontId="5"/>
  </si>
  <si>
    <r>
      <t>販売価格　　　</t>
    </r>
    <r>
      <rPr>
        <sz val="15"/>
        <color theme="3"/>
        <rFont val="BIZ UDPゴシック"/>
        <family val="3"/>
        <charset val="128"/>
      </rPr>
      <t>　</t>
    </r>
    <r>
      <rPr>
        <sz val="15"/>
        <color theme="9" tint="-0.249977111117893"/>
        <rFont val="BIZ UDPゴシック"/>
        <family val="3"/>
        <charset val="128"/>
      </rPr>
      <t>（税抜き）</t>
    </r>
    <rPh sb="0" eb="2">
      <t>ハンバイ</t>
    </rPh>
    <rPh sb="2" eb="4">
      <t>カカク</t>
    </rPh>
    <rPh sb="9" eb="10">
      <t>ゼイ</t>
    </rPh>
    <rPh sb="10" eb="11">
      <t>ヌ</t>
    </rPh>
    <phoneticPr fontId="5"/>
  </si>
  <si>
    <r>
      <t xml:space="preserve">※アレルギー表示を必ず記入ください。　
</t>
    </r>
    <r>
      <rPr>
        <b/>
        <sz val="13"/>
        <color theme="3"/>
        <rFont val="BIZ UDPゴシック"/>
        <family val="3"/>
        <charset val="128"/>
      </rPr>
      <t>該当する欄に｢○｣､その他アレルギーがある場合は</t>
    </r>
    <r>
      <rPr>
        <b/>
        <u val="double"/>
        <sz val="13"/>
        <color rgb="FFFF0000"/>
        <rFont val="BIZ UDPゴシック"/>
        <family val="3"/>
        <charset val="128"/>
      </rPr>
      <t>追記</t>
    </r>
    <r>
      <rPr>
        <b/>
        <sz val="13"/>
        <color theme="3"/>
        <rFont val="BIZ UDPゴシック"/>
        <family val="3"/>
        <charset val="128"/>
      </rPr>
      <t>して下さい</t>
    </r>
    <rPh sb="6" eb="8">
      <t>ヒョウジ</t>
    </rPh>
    <rPh sb="9" eb="10">
      <t>カナラ</t>
    </rPh>
    <rPh sb="11" eb="13">
      <t>キニュウ</t>
    </rPh>
    <rPh sb="20" eb="22">
      <t>ガイトウ</t>
    </rPh>
    <rPh sb="24" eb="25">
      <t>ラン</t>
    </rPh>
    <rPh sb="32" eb="33">
      <t>タ</t>
    </rPh>
    <rPh sb="41" eb="43">
      <t>バアイ</t>
    </rPh>
    <rPh sb="44" eb="46">
      <t>ツイキ</t>
    </rPh>
    <rPh sb="48" eb="49">
      <t>クダ</t>
    </rPh>
    <phoneticPr fontId="5"/>
  </si>
  <si>
    <t>大豆</t>
    <rPh sb="0" eb="2">
      <t>ダイズ</t>
    </rPh>
    <phoneticPr fontId="5"/>
  </si>
  <si>
    <t>◎育成ショップ（ＤＯＣＯＲＥふくおか商工会ショップ）事業に係る商品取扱要領の趣旨をご理解いただけますか。</t>
    <rPh sb="1" eb="3">
      <t>イクセイ</t>
    </rPh>
    <rPh sb="18" eb="21">
      <t>ショウコウカイ</t>
    </rPh>
    <rPh sb="26" eb="28">
      <t>ジギョウ</t>
    </rPh>
    <rPh sb="29" eb="30">
      <t>カカ</t>
    </rPh>
    <rPh sb="31" eb="37">
      <t>ショウヒントリアツカイヨウリョウ</t>
    </rPh>
    <rPh sb="38" eb="40">
      <t>シュシ</t>
    </rPh>
    <rPh sb="42" eb="44">
      <t>リカイ</t>
    </rPh>
    <phoneticPr fontId="5"/>
  </si>
  <si>
    <t>◎採用時は、食品表示の修正指示があれば
　 修正後に納品してください。</t>
    <rPh sb="1" eb="3">
      <t>サイヨウ</t>
    </rPh>
    <rPh sb="3" eb="4">
      <t>トキ</t>
    </rPh>
    <rPh sb="6" eb="8">
      <t>ショクヒン</t>
    </rPh>
    <rPh sb="8" eb="10">
      <t>ヒョウジ</t>
    </rPh>
    <rPh sb="11" eb="13">
      <t>シュウセイ</t>
    </rPh>
    <rPh sb="13" eb="15">
      <t>シジ</t>
    </rPh>
    <rPh sb="22" eb="24">
      <t>シュウセイ</t>
    </rPh>
    <rPh sb="24" eb="25">
      <t>ゴ</t>
    </rPh>
    <rPh sb="26" eb="28">
      <t>ノウヒン</t>
    </rPh>
    <phoneticPr fontId="5"/>
  </si>
  <si>
    <t>◎催事コーナーへの出店の意向。</t>
    <rPh sb="1" eb="3">
      <t>サイジ</t>
    </rPh>
    <rPh sb="9" eb="11">
      <t>シュッテン</t>
    </rPh>
    <rPh sb="12" eb="14">
      <t>イコウ</t>
    </rPh>
    <phoneticPr fontId="5"/>
  </si>
  <si>
    <t>◎希望販路先などを具体的に記述。</t>
    <rPh sb="1" eb="3">
      <t>キボウ</t>
    </rPh>
    <rPh sb="3" eb="5">
      <t>ハンロ</t>
    </rPh>
    <rPh sb="5" eb="6">
      <t>サキ</t>
    </rPh>
    <rPh sb="9" eb="11">
      <t>グタイ</t>
    </rPh>
    <rPh sb="11" eb="12">
      <t>テキ</t>
    </rPh>
    <rPh sb="13" eb="15">
      <t>キジュツ</t>
    </rPh>
    <phoneticPr fontId="5"/>
  </si>
  <si>
    <t>◎展示会や商談会等に出展する事。</t>
    <rPh sb="1" eb="4">
      <t>テンジカイ</t>
    </rPh>
    <rPh sb="5" eb="8">
      <t>ショウダンカイ</t>
    </rPh>
    <rPh sb="8" eb="9">
      <t>トウ</t>
    </rPh>
    <rPh sb="10" eb="12">
      <t>シュッテン</t>
    </rPh>
    <rPh sb="14" eb="15">
      <t>コト</t>
    </rPh>
    <phoneticPr fontId="5"/>
  </si>
  <si>
    <t>◎具体的に目標がありましたら記述。</t>
    <rPh sb="5" eb="7">
      <t>モクヒョウ</t>
    </rPh>
    <phoneticPr fontId="5"/>
  </si>
  <si>
    <t>了承しました。</t>
    <phoneticPr fontId="5"/>
  </si>
  <si>
    <t>最低発送個数</t>
    <rPh sb="0" eb="2">
      <t>サイテイ</t>
    </rPh>
    <rPh sb="2" eb="4">
      <t>ハッソウ</t>
    </rPh>
    <rPh sb="4" eb="6">
      <t>コスウ</t>
    </rPh>
    <phoneticPr fontId="1"/>
  </si>
  <si>
    <t>１ケースの入り数</t>
    <rPh sb="5" eb="6">
      <t>イ</t>
    </rPh>
    <rPh sb="7" eb="8">
      <t>スウ</t>
    </rPh>
    <phoneticPr fontId="1"/>
  </si>
  <si>
    <t>納品必要日数</t>
    <rPh sb="0" eb="2">
      <t>ノウヒン</t>
    </rPh>
    <rPh sb="2" eb="4">
      <t>ヒツヨウ</t>
    </rPh>
    <rPh sb="4" eb="6">
      <t>ニッスウ</t>
    </rPh>
    <phoneticPr fontId="1"/>
  </si>
  <si>
    <t>容量</t>
    <rPh sb="0" eb="2">
      <t>ヨウリョウ</t>
    </rPh>
    <phoneticPr fontId="1"/>
  </si>
  <si>
    <t>商品分類</t>
    <rPh sb="0" eb="2">
      <t>ショウヒン</t>
    </rPh>
    <rPh sb="2" eb="4">
      <t>ブンルイ</t>
    </rPh>
    <phoneticPr fontId="1"/>
  </si>
  <si>
    <t>◯◯商工会</t>
    <phoneticPr fontId="5"/>
  </si>
  <si>
    <t>ふくおか商店</t>
    <phoneticPr fontId="5"/>
  </si>
  <si>
    <t>〇〇銀行</t>
    <phoneticPr fontId="5"/>
  </si>
  <si>
    <t>△△支店</t>
    <phoneticPr fontId="5"/>
  </si>
  <si>
    <t>大〇　航海</t>
    <phoneticPr fontId="5"/>
  </si>
  <si>
    <t>090-0000-3333</t>
    <phoneticPr fontId="5"/>
  </si>
  <si>
    <t>口座名義人</t>
    <phoneticPr fontId="5"/>
  </si>
  <si>
    <t>通信販売、商談会
（または　無し　など）</t>
    <phoneticPr fontId="5"/>
  </si>
  <si>
    <t>ギフトショーや・・・</t>
    <phoneticPr fontId="5"/>
  </si>
  <si>
    <t>博多あまおうキャンディ</t>
    <phoneticPr fontId="5"/>
  </si>
  <si>
    <t>福岡名産の「あまおう」をしようした、キャンディです</t>
    <phoneticPr fontId="5"/>
  </si>
  <si>
    <t>季節限定で、丁寧に収穫した「あまおう」を材料にして、ひとつひとつを手作りしました。プチお土産やおやつに。</t>
    <phoneticPr fontId="5"/>
  </si>
  <si>
    <t>甘くて、かわいい　あまおういちごのキャンディです。食べてみてね。</t>
    <phoneticPr fontId="5"/>
  </si>
  <si>
    <t>詳しい推薦理由を記入してください。</t>
    <phoneticPr fontId="5"/>
  </si>
  <si>
    <r>
      <t xml:space="preserve">販売価格
</t>
    </r>
    <r>
      <rPr>
        <sz val="15"/>
        <color theme="9" tint="-0.249977111117893"/>
        <rFont val="BIZ UDPゴシック"/>
        <family val="3"/>
        <charset val="128"/>
      </rPr>
      <t>（税込）</t>
    </r>
    <rPh sb="0" eb="2">
      <t>ハンバイ</t>
    </rPh>
    <rPh sb="2" eb="4">
      <t>カカク</t>
    </rPh>
    <rPh sb="6" eb="7">
      <t>ゼイ</t>
    </rPh>
    <rPh sb="7" eb="8">
      <t>コミ</t>
    </rPh>
    <phoneticPr fontId="5"/>
  </si>
  <si>
    <r>
      <t>※出品条件等は募集要領をご確認のうえ、お申込み下さい。
※</t>
    </r>
    <r>
      <rPr>
        <b/>
        <sz val="15"/>
        <color rgb="FFFF0000"/>
        <rFont val="BIZ UDPゴシック"/>
        <family val="3"/>
        <charset val="128"/>
      </rPr>
      <t>３点以上の出品をご希望される場合はシートをコピーしてご記入下さい。　</t>
    </r>
    <r>
      <rPr>
        <b/>
        <u/>
        <sz val="16"/>
        <color rgb="FFFF0000"/>
        <rFont val="BIZ UDPゴシック"/>
        <family val="3"/>
        <charset val="128"/>
      </rPr>
      <t>＊行の「追加」、「削除」はしないでください。</t>
    </r>
    <r>
      <rPr>
        <b/>
        <u/>
        <sz val="15"/>
        <color rgb="FFFF0000"/>
        <rFont val="BIZ UDPゴシック"/>
        <family val="3"/>
        <charset val="128"/>
      </rPr>
      <t xml:space="preserve">
</t>
    </r>
    <r>
      <rPr>
        <b/>
        <sz val="15"/>
        <color theme="1"/>
        <rFont val="BIZ UDPゴシック"/>
        <family val="3"/>
        <charset val="128"/>
      </rPr>
      <t>※商品写真はなるべく、商品がはっきり大きく見える写真をお願いします。</t>
    </r>
    <rPh sb="1" eb="3">
      <t>シュッピン</t>
    </rPh>
    <rPh sb="3" eb="5">
      <t>ジョウケン</t>
    </rPh>
    <rPh sb="5" eb="6">
      <t>トウ</t>
    </rPh>
    <rPh sb="7" eb="9">
      <t>ボシュウ</t>
    </rPh>
    <rPh sb="9" eb="11">
      <t>ヨウリョウ</t>
    </rPh>
    <rPh sb="13" eb="15">
      <t>カクニン</t>
    </rPh>
    <rPh sb="20" eb="22">
      <t>モウシコ</t>
    </rPh>
    <rPh sb="23" eb="24">
      <t>クダ</t>
    </rPh>
    <rPh sb="30" eb="31">
      <t>テン</t>
    </rPh>
    <rPh sb="31" eb="33">
      <t>イジョウ</t>
    </rPh>
    <rPh sb="34" eb="36">
      <t>シュッピン</t>
    </rPh>
    <rPh sb="38" eb="40">
      <t>キボウ</t>
    </rPh>
    <rPh sb="43" eb="45">
      <t>バアイ</t>
    </rPh>
    <rPh sb="56" eb="58">
      <t>キニュウ</t>
    </rPh>
    <rPh sb="58" eb="59">
      <t>クダ</t>
    </rPh>
    <rPh sb="64" eb="65">
      <t>ギョウ</t>
    </rPh>
    <rPh sb="67" eb="69">
      <t>ツイカ</t>
    </rPh>
    <rPh sb="72" eb="74">
      <t>サクジョ</t>
    </rPh>
    <rPh sb="87" eb="89">
      <t>ショウヒン</t>
    </rPh>
    <rPh sb="89" eb="91">
      <t>シャシン</t>
    </rPh>
    <rPh sb="97" eb="99">
      <t>ショウヒン</t>
    </rPh>
    <rPh sb="104" eb="105">
      <t>オオ</t>
    </rPh>
    <rPh sb="107" eb="108">
      <t>ミ</t>
    </rPh>
    <rPh sb="110" eb="112">
      <t>シャシン</t>
    </rPh>
    <rPh sb="114" eb="115">
      <t>ネガ</t>
    </rPh>
    <phoneticPr fontId="5"/>
  </si>
  <si>
    <r>
      <t xml:space="preserve">推薦理由
</t>
    </r>
    <r>
      <rPr>
        <b/>
        <u/>
        <sz val="14"/>
        <color rgb="FFFF0000"/>
        <rFont val="BIZ UDPゴシック"/>
        <family val="3"/>
        <charset val="128"/>
      </rPr>
      <t>推薦団体が詳しく記入する</t>
    </r>
    <rPh sb="0" eb="2">
      <t>スイセン</t>
    </rPh>
    <rPh sb="2" eb="4">
      <t>リユウ</t>
    </rPh>
    <rPh sb="6" eb="8">
      <t>スイセン</t>
    </rPh>
    <rPh sb="8" eb="10">
      <t>ダンタイ</t>
    </rPh>
    <rPh sb="11" eb="12">
      <t>クワ</t>
    </rPh>
    <rPh sb="14" eb="16">
      <t>キニュウ</t>
    </rPh>
    <phoneticPr fontId="5"/>
  </si>
  <si>
    <t>（推薦団体）担当者名</t>
    <rPh sb="1" eb="3">
      <t>スイセン</t>
    </rPh>
    <rPh sb="3" eb="5">
      <t>ダンタイ</t>
    </rPh>
    <rPh sb="6" eb="9">
      <t>タントウシャ</t>
    </rPh>
    <rPh sb="9" eb="10">
      <t>メイ</t>
    </rPh>
    <phoneticPr fontId="5"/>
  </si>
  <si>
    <r>
      <rPr>
        <sz val="14"/>
        <rFont val="BIZ UDPゴシック"/>
        <family val="3"/>
        <charset val="128"/>
      </rPr>
      <t>（推薦団体担当者）</t>
    </r>
    <r>
      <rPr>
        <sz val="15"/>
        <rFont val="BIZ UDPゴシック"/>
        <family val="3"/>
        <charset val="128"/>
      </rPr>
      <t xml:space="preserve">
連絡用 E-mail</t>
    </r>
    <rPh sb="1" eb="3">
      <t>スイセン</t>
    </rPh>
    <rPh sb="3" eb="5">
      <t>ダンタイ</t>
    </rPh>
    <rPh sb="5" eb="8">
      <t>タントウシャ</t>
    </rPh>
    <rPh sb="10" eb="12">
      <t>レンラク</t>
    </rPh>
    <rPh sb="12" eb="13">
      <t>ヨウ</t>
    </rPh>
    <phoneticPr fontId="5"/>
  </si>
  <si>
    <t>（推薦団体名）</t>
    <rPh sb="1" eb="3">
      <t>スイセン</t>
    </rPh>
    <rPh sb="3" eb="5">
      <t>ダンタイ</t>
    </rPh>
    <rPh sb="5" eb="6">
      <t>メイ</t>
    </rPh>
    <phoneticPr fontId="5"/>
  </si>
  <si>
    <t>(事業者名）</t>
    <rPh sb="1" eb="4">
      <t>ジギョウシャ</t>
    </rPh>
    <rPh sb="4" eb="5">
      <t>メイ</t>
    </rPh>
    <phoneticPr fontId="5"/>
  </si>
  <si>
    <t>販売実績</t>
    <rPh sb="0" eb="2">
      <t>ハンバイ</t>
    </rPh>
    <rPh sb="2" eb="4">
      <t>ジッセキ</t>
    </rPh>
    <phoneticPr fontId="5"/>
  </si>
  <si>
    <t>代表者名</t>
    <rPh sb="0" eb="3">
      <t>ダイヒョウシャ</t>
    </rPh>
    <rPh sb="3" eb="4">
      <t>メイ</t>
    </rPh>
    <phoneticPr fontId="5"/>
  </si>
  <si>
    <t>担当者名</t>
    <rPh sb="0" eb="4">
      <t>タントウシャメイ</t>
    </rPh>
    <phoneticPr fontId="5"/>
  </si>
  <si>
    <t>ＦＤＳＦＤＳＦＳＤ</t>
    <phoneticPr fontId="5"/>
  </si>
  <si>
    <t>口座名義（全角）</t>
    <rPh sb="0" eb="4">
      <t>コウザメイギ</t>
    </rPh>
    <rPh sb="5" eb="7">
      <t>ゼンカク</t>
    </rPh>
    <phoneticPr fontId="5"/>
  </si>
  <si>
    <t>口座名義（ﾌﾘｶﾞﾅ）</t>
    <rPh sb="0" eb="4">
      <t>コウザメイギ</t>
    </rPh>
    <phoneticPr fontId="5"/>
  </si>
  <si>
    <t>山/田(株)</t>
    <rPh sb="0" eb="1">
      <t>ヤマ</t>
    </rPh>
    <rPh sb="2" eb="3">
      <t>デン</t>
    </rPh>
    <rPh sb="3" eb="6">
      <t>カブ</t>
    </rPh>
    <phoneticPr fontId="5"/>
  </si>
  <si>
    <t>（代表）TEL</t>
    <rPh sb="1" eb="3">
      <t>ダイヒョウ</t>
    </rPh>
    <phoneticPr fontId="5"/>
  </si>
  <si>
    <t>フリガナ</t>
    <phoneticPr fontId="5"/>
  </si>
  <si>
    <t>（フリガナ）</t>
    <phoneticPr fontId="5"/>
  </si>
  <si>
    <t>（フリガナ）</t>
    <phoneticPr fontId="5"/>
  </si>
  <si>
    <t>上川　△彦</t>
    <rPh sb="0" eb="2">
      <t>カミカワ</t>
    </rPh>
    <rPh sb="4" eb="5">
      <t>ヒコ</t>
    </rPh>
    <phoneticPr fontId="5"/>
  </si>
  <si>
    <t>冨久丘　〇雄</t>
    <rPh sb="0" eb="1">
      <t>トミ</t>
    </rPh>
    <rPh sb="1" eb="2">
      <t>ヒサシ</t>
    </rPh>
    <rPh sb="2" eb="3">
      <t>オカ</t>
    </rPh>
    <rPh sb="5" eb="6">
      <t>ユウ</t>
    </rPh>
    <phoneticPr fontId="5"/>
  </si>
  <si>
    <t>ふくおか　〇お</t>
    <phoneticPr fontId="5"/>
  </si>
  <si>
    <t>810-0001</t>
    <phoneticPr fontId="5"/>
  </si>
  <si>
    <t>岡市博多区〇〇１－１</t>
    <phoneticPr fontId="5"/>
  </si>
  <si>
    <t>大谷　〇〇</t>
    <phoneticPr fontId="5"/>
  </si>
  <si>
    <t>オオタニ　〇〇</t>
    <phoneticPr fontId="5"/>
  </si>
  <si>
    <t>ｗwｗ/ｓｓｓｓｓ</t>
    <phoneticPr fontId="5"/>
  </si>
  <si>
    <t>高温に注意する</t>
    <phoneticPr fontId="5"/>
  </si>
  <si>
    <t>100ℊ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</si>
</sst>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"/>
    <numFmt numFmtId="178" formatCode="#,###"/>
    <numFmt numFmtId="179" formatCode="00000000000"/>
    <numFmt numFmtId="180" formatCode="0_);[Red]\(0\)"/>
  </numFmts>
  <fonts count="75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theme="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3"/>
      <name val="BIZ UDPゴシック"/>
      <family val="3"/>
      <charset val="128"/>
    </font>
    <font>
      <sz val="15"/>
      <color rgb="FFFF000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4"/>
      <color theme="3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5"/>
      <color theme="4"/>
      <name val="BIZ UDPゴシック"/>
      <family val="3"/>
      <charset val="128"/>
    </font>
    <font>
      <b/>
      <sz val="16"/>
      <color theme="3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5"/>
      <name val="BIZ UDPゴシック"/>
      <family val="3"/>
      <charset val="128"/>
    </font>
    <font>
      <sz val="15"/>
      <name val="BIZ UDPゴシック"/>
      <family val="3"/>
      <charset val="128"/>
    </font>
    <font>
      <sz val="15"/>
      <color theme="3"/>
      <name val="BIZ UDPゴシック"/>
      <family val="3"/>
      <charset val="128"/>
    </font>
    <font>
      <u/>
      <sz val="15"/>
      <name val="BIZ UDPゴシック"/>
      <family val="3"/>
      <charset val="128"/>
    </font>
    <font>
      <u/>
      <sz val="14"/>
      <name val="BIZ UDPゴシック"/>
      <family val="3"/>
      <charset val="128"/>
    </font>
    <font>
      <sz val="12"/>
      <color theme="2" tint="-0.89999084444715716"/>
      <name val="BIZ UDPゴシック"/>
      <family val="3"/>
      <charset val="128"/>
    </font>
    <font>
      <sz val="12"/>
      <color theme="5" tint="-0.249977111117893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5" tint="-0.249977111117893"/>
      <name val="BIZ UDPゴシック"/>
      <family val="3"/>
      <charset val="128"/>
    </font>
    <font>
      <b/>
      <sz val="20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sz val="14"/>
      <color theme="4"/>
      <name val="BIZ UDPゴシック"/>
      <family val="3"/>
      <charset val="128"/>
    </font>
    <font>
      <b/>
      <sz val="18"/>
      <name val="Yu Gothic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theme="4"/>
      <name val="BIZ UDPゴシック"/>
      <family val="3"/>
      <charset val="128"/>
    </font>
    <font>
      <sz val="14"/>
      <color theme="5"/>
      <name val="BIZ UDPゴシック"/>
      <family val="3"/>
      <charset val="128"/>
    </font>
    <font>
      <sz val="12"/>
      <color theme="5"/>
      <name val="BIZ UDPゴシック"/>
      <family val="3"/>
      <charset val="128"/>
    </font>
    <font>
      <sz val="10"/>
      <color theme="5" tint="-0.249977111117893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color theme="0" tint="-0.14999847407452621"/>
      <name val="BIZ UDPゴシック"/>
      <family val="3"/>
      <charset val="128"/>
    </font>
    <font>
      <sz val="6"/>
      <color theme="0" tint="-0.14999847407452621"/>
      <name val="BIZ UDPゴシック"/>
      <family val="3"/>
      <charset val="128"/>
    </font>
    <font>
      <b/>
      <sz val="15"/>
      <color rgb="FFFF0000"/>
      <name val="BIZ UDPゴシック"/>
      <family val="3"/>
      <charset val="128"/>
    </font>
    <font>
      <b/>
      <sz val="8"/>
      <color theme="0" tint="-0.34998626667073579"/>
      <name val="BIZ UDPゴシック"/>
      <family val="3"/>
      <charset val="128"/>
    </font>
    <font>
      <b/>
      <sz val="8"/>
      <color theme="0" tint="-0.1499984740745262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theme="3" tint="0.3999755851924192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theme="1"/>
      <name val="BIZ UDPゴシック"/>
      <family val="3"/>
      <charset val="128"/>
    </font>
    <font>
      <b/>
      <u/>
      <sz val="15"/>
      <color rgb="FFFF0000"/>
      <name val="BIZ UDPゴシック"/>
      <family val="3"/>
      <charset val="128"/>
    </font>
    <font>
      <sz val="15"/>
      <color theme="0" tint="-0.34998626667073579"/>
      <name val="BIZ UDPゴシック"/>
      <family val="3"/>
      <charset val="128"/>
    </font>
    <font>
      <b/>
      <sz val="20"/>
      <color theme="5"/>
      <name val="BIZ UDPゴシック"/>
      <family val="3"/>
      <charset val="128"/>
    </font>
    <font>
      <sz val="15"/>
      <color theme="9" tint="-0.249977111117893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13"/>
      <color theme="3"/>
      <name val="BIZ UDPゴシック"/>
      <family val="3"/>
      <charset val="128"/>
    </font>
    <font>
      <b/>
      <u val="double"/>
      <sz val="13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b/>
      <u/>
      <sz val="14"/>
      <color rgb="FFFF0000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87">
    <xf numFmtId="0" fontId="0" fillId="0" borderId="0" xfId="0"/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 textRotation="255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vertical="center"/>
      <protection locked="0"/>
    </xf>
    <xf numFmtId="0" fontId="20" fillId="6" borderId="22" xfId="0" applyFont="1" applyFill="1" applyBorder="1" applyAlignment="1" applyProtection="1">
      <alignment vertical="center"/>
      <protection locked="0"/>
    </xf>
    <xf numFmtId="0" fontId="20" fillId="6" borderId="36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textRotation="255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8" fillId="7" borderId="22" xfId="0" applyFont="1" applyFill="1" applyBorder="1" applyAlignment="1" applyProtection="1">
      <alignment vertical="center" shrinkToFit="1"/>
      <protection locked="0"/>
    </xf>
    <xf numFmtId="0" fontId="28" fillId="7" borderId="36" xfId="0" applyFont="1" applyFill="1" applyBorder="1" applyAlignment="1" applyProtection="1">
      <alignment vertical="center" shrinkToFi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6" fillId="0" borderId="12" xfId="0" applyFont="1" applyBorder="1" applyProtection="1"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Protection="1">
      <protection locked="0"/>
    </xf>
    <xf numFmtId="0" fontId="16" fillId="0" borderId="17" xfId="0" applyFont="1" applyBorder="1" applyProtection="1">
      <protection locked="0"/>
    </xf>
    <xf numFmtId="0" fontId="16" fillId="0" borderId="17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Protection="1">
      <protection locked="0"/>
    </xf>
    <xf numFmtId="0" fontId="21" fillId="0" borderId="11" xfId="0" applyFont="1" applyBorder="1" applyAlignment="1" applyProtection="1">
      <alignment vertical="center"/>
      <protection locked="0"/>
    </xf>
    <xf numFmtId="0" fontId="16" fillId="0" borderId="50" xfId="0" applyFont="1" applyBorder="1" applyProtection="1">
      <protection locked="0"/>
    </xf>
    <xf numFmtId="0" fontId="18" fillId="0" borderId="12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vertical="center"/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vertical="center"/>
      <protection locked="0"/>
    </xf>
    <xf numFmtId="0" fontId="16" fillId="0" borderId="20" xfId="0" applyFont="1" applyBorder="1" applyProtection="1">
      <protection locked="0"/>
    </xf>
    <xf numFmtId="0" fontId="29" fillId="0" borderId="0" xfId="0" applyFont="1" applyAlignment="1" applyProtection="1">
      <alignment horizontal="left" vertical="top"/>
      <protection locked="0"/>
    </xf>
    <xf numFmtId="0" fontId="30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2" borderId="22" xfId="0" applyFont="1" applyFill="1" applyBorder="1" applyAlignment="1" applyProtection="1">
      <alignment horizontal="center" vertical="center" wrapText="1"/>
      <protection locked="0"/>
    </xf>
    <xf numFmtId="0" fontId="27" fillId="2" borderId="6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18" fillId="0" borderId="47" xfId="0" applyFont="1" applyBorder="1" applyAlignment="1" applyProtection="1">
      <alignment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vertical="center"/>
      <protection locked="0"/>
    </xf>
    <xf numFmtId="49" fontId="36" fillId="0" borderId="0" xfId="0" applyNumberFormat="1" applyFont="1" applyAlignment="1" applyProtection="1">
      <alignment vertical="center"/>
      <protection locked="0"/>
    </xf>
    <xf numFmtId="0" fontId="16" fillId="0" borderId="59" xfId="0" applyFont="1" applyBorder="1" applyAlignment="1" applyProtection="1">
      <alignment horizontal="left"/>
      <protection locked="0"/>
    </xf>
    <xf numFmtId="0" fontId="16" fillId="0" borderId="59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59" xfId="0" applyFont="1" applyBorder="1" applyAlignment="1" applyProtection="1">
      <alignment vertical="center"/>
      <protection locked="0"/>
    </xf>
    <xf numFmtId="0" fontId="36" fillId="0" borderId="0" xfId="0" applyFont="1" applyProtection="1">
      <protection locked="0"/>
    </xf>
    <xf numFmtId="0" fontId="16" fillId="0" borderId="60" xfId="0" applyFont="1" applyBorder="1" applyProtection="1">
      <protection locked="0"/>
    </xf>
    <xf numFmtId="0" fontId="16" fillId="0" borderId="45" xfId="0" applyFont="1" applyBorder="1" applyProtection="1">
      <protection locked="0"/>
    </xf>
    <xf numFmtId="0" fontId="36" fillId="0" borderId="45" xfId="0" applyFont="1" applyBorder="1" applyProtection="1">
      <protection locked="0"/>
    </xf>
    <xf numFmtId="0" fontId="16" fillId="0" borderId="61" xfId="0" applyFont="1" applyBorder="1" applyProtection="1">
      <protection locked="0"/>
    </xf>
    <xf numFmtId="0" fontId="16" fillId="0" borderId="0" xfId="0" applyFont="1" applyAlignment="1" applyProtection="1">
      <alignment wrapText="1"/>
      <protection locked="0"/>
    </xf>
    <xf numFmtId="180" fontId="16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37" fillId="0" borderId="0" xfId="0" applyFont="1" applyProtection="1">
      <protection locked="0"/>
    </xf>
    <xf numFmtId="176" fontId="16" fillId="0" borderId="0" xfId="0" applyNumberFormat="1" applyFont="1" applyProtection="1">
      <protection locked="0"/>
    </xf>
    <xf numFmtId="177" fontId="16" fillId="0" borderId="0" xfId="0" applyNumberFormat="1" applyFont="1" applyProtection="1"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center"/>
      <protection locked="0"/>
    </xf>
    <xf numFmtId="0" fontId="16" fillId="2" borderId="51" xfId="1" applyFont="1" applyFill="1" applyBorder="1" applyAlignment="1" applyProtection="1">
      <alignment horizontal="center"/>
      <protection locked="0"/>
    </xf>
    <xf numFmtId="0" fontId="16" fillId="0" borderId="0" xfId="1" applyFont="1" applyAlignment="1" applyProtection="1">
      <alignment horizontal="center"/>
      <protection locked="0"/>
    </xf>
    <xf numFmtId="0" fontId="16" fillId="2" borderId="15" xfId="1" applyFont="1" applyFill="1" applyBorder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37" fillId="2" borderId="21" xfId="0" applyFont="1" applyFill="1" applyBorder="1" applyAlignment="1" applyProtection="1">
      <alignment horizontal="center" vertical="center" wrapText="1"/>
      <protection locked="0"/>
    </xf>
    <xf numFmtId="0" fontId="37" fillId="2" borderId="21" xfId="0" applyFont="1" applyFill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 applyProtection="1">
      <alignment vertical="center"/>
      <protection locked="0"/>
    </xf>
    <xf numFmtId="0" fontId="13" fillId="0" borderId="28" xfId="0" applyFont="1" applyBorder="1" applyAlignment="1" applyProtection="1">
      <alignment vertical="center"/>
      <protection locked="0"/>
    </xf>
    <xf numFmtId="0" fontId="13" fillId="0" borderId="44" xfId="0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0" fontId="8" fillId="0" borderId="17" xfId="0" applyFont="1" applyBorder="1" applyAlignment="1" applyProtection="1">
      <alignment vertical="center" shrinkToFit="1"/>
      <protection locked="0"/>
    </xf>
    <xf numFmtId="0" fontId="32" fillId="0" borderId="12" xfId="0" applyFont="1" applyBorder="1" applyAlignment="1" applyProtection="1">
      <alignment vertical="center" wrapText="1"/>
      <protection locked="0"/>
    </xf>
    <xf numFmtId="178" fontId="23" fillId="0" borderId="0" xfId="0" applyNumberFormat="1" applyFont="1" applyAlignment="1">
      <alignment horizontal="left" vertical="center"/>
    </xf>
    <xf numFmtId="0" fontId="32" fillId="2" borderId="14" xfId="0" applyFont="1" applyFill="1" applyBorder="1" applyAlignment="1" applyProtection="1">
      <alignment horizontal="center" vertical="center"/>
      <protection locked="0"/>
    </xf>
    <xf numFmtId="0" fontId="32" fillId="2" borderId="64" xfId="0" applyFont="1" applyFill="1" applyBorder="1" applyAlignment="1" applyProtection="1">
      <alignment horizontal="center" vertical="center"/>
      <protection locked="0"/>
    </xf>
    <xf numFmtId="0" fontId="32" fillId="5" borderId="48" xfId="0" applyFont="1" applyFill="1" applyBorder="1" applyAlignment="1" applyProtection="1">
      <alignment horizontal="center" vertical="center" textRotation="255" shrinkToFit="1"/>
      <protection locked="0"/>
    </xf>
    <xf numFmtId="0" fontId="32" fillId="3" borderId="49" xfId="0" applyFont="1" applyFill="1" applyBorder="1" applyAlignment="1" applyProtection="1">
      <alignment horizontal="center" vertical="center" textRotation="255" shrinkToFit="1"/>
      <protection locked="0"/>
    </xf>
    <xf numFmtId="0" fontId="32" fillId="3" borderId="23" xfId="0" applyFont="1" applyFill="1" applyBorder="1" applyAlignment="1" applyProtection="1">
      <alignment horizontal="center" vertical="center" textRotation="255" shrinkToFit="1"/>
      <protection locked="0"/>
    </xf>
    <xf numFmtId="0" fontId="32" fillId="3" borderId="43" xfId="0" applyFont="1" applyFill="1" applyBorder="1" applyAlignment="1" applyProtection="1">
      <alignment horizontal="center" vertical="center" textRotation="255" shrinkToFit="1"/>
      <protection locked="0"/>
    </xf>
    <xf numFmtId="0" fontId="32" fillId="5" borderId="43" xfId="0" applyFont="1" applyFill="1" applyBorder="1" applyAlignment="1" applyProtection="1">
      <alignment horizontal="center" vertical="center" textRotation="255" shrinkToFit="1"/>
      <protection locked="0"/>
    </xf>
    <xf numFmtId="0" fontId="32" fillId="5" borderId="24" xfId="0" applyFont="1" applyFill="1" applyBorder="1" applyAlignment="1" applyProtection="1">
      <alignment horizontal="center" vertical="center" textRotation="255" shrinkToFit="1"/>
      <protection locked="0"/>
    </xf>
    <xf numFmtId="178" fontId="23" fillId="0" borderId="0" xfId="0" applyNumberFormat="1" applyFont="1" applyAlignment="1">
      <alignment vertical="center"/>
    </xf>
    <xf numFmtId="0" fontId="4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textRotation="255"/>
      <protection locked="0"/>
    </xf>
    <xf numFmtId="0" fontId="27" fillId="0" borderId="0" xfId="0" applyFont="1" applyProtection="1"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78" fontId="21" fillId="0" borderId="0" xfId="0" applyNumberFormat="1" applyFont="1" applyAlignment="1">
      <alignment horizontal="left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45" fillId="2" borderId="22" xfId="0" applyFont="1" applyFill="1" applyBorder="1" applyProtection="1">
      <protection locked="0"/>
    </xf>
    <xf numFmtId="0" fontId="50" fillId="2" borderId="36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27" xfId="0" applyFont="1" applyBorder="1" applyAlignment="1" applyProtection="1">
      <alignment vertical="center"/>
      <protection locked="0"/>
    </xf>
    <xf numFmtId="0" fontId="51" fillId="0" borderId="0" xfId="0" applyFont="1" applyProtection="1">
      <protection locked="0"/>
    </xf>
    <xf numFmtId="0" fontId="52" fillId="0" borderId="56" xfId="0" applyFont="1" applyBorder="1" applyAlignment="1" applyProtection="1">
      <alignment horizontal="center" vertical="center"/>
      <protection locked="0"/>
    </xf>
    <xf numFmtId="0" fontId="52" fillId="0" borderId="57" xfId="0" applyFont="1" applyBorder="1" applyAlignment="1" applyProtection="1">
      <alignment horizontal="center" vertical="center"/>
      <protection locked="0"/>
    </xf>
    <xf numFmtId="0" fontId="52" fillId="0" borderId="57" xfId="0" applyFont="1" applyBorder="1" applyProtection="1">
      <protection locked="0"/>
    </xf>
    <xf numFmtId="0" fontId="52" fillId="0" borderId="57" xfId="0" applyFont="1" applyBorder="1" applyAlignment="1" applyProtection="1">
      <alignment vertical="center"/>
      <protection locked="0"/>
    </xf>
    <xf numFmtId="0" fontId="52" fillId="0" borderId="57" xfId="0" applyFont="1" applyBorder="1" applyAlignment="1" applyProtection="1">
      <alignment horizontal="left"/>
      <protection locked="0"/>
    </xf>
    <xf numFmtId="0" fontId="52" fillId="0" borderId="58" xfId="0" applyFont="1" applyBorder="1" applyProtection="1">
      <protection locked="0"/>
    </xf>
    <xf numFmtId="0" fontId="52" fillId="0" borderId="0" xfId="0" applyFont="1" applyProtection="1">
      <protection locked="0"/>
    </xf>
    <xf numFmtId="0" fontId="16" fillId="0" borderId="37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/>
      <protection locked="0"/>
    </xf>
    <xf numFmtId="0" fontId="25" fillId="0" borderId="22" xfId="0" applyFont="1" applyBorder="1" applyAlignment="1" applyProtection="1">
      <alignment horizontal="left" vertical="center"/>
      <protection locked="0"/>
    </xf>
    <xf numFmtId="0" fontId="16" fillId="0" borderId="37" xfId="0" applyFont="1" applyBorder="1" applyAlignment="1" applyProtection="1">
      <alignment horizontal="left"/>
      <protection locked="0"/>
    </xf>
    <xf numFmtId="0" fontId="8" fillId="0" borderId="37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readingOrder="1"/>
      <protection locked="0"/>
    </xf>
    <xf numFmtId="180" fontId="47" fillId="0" borderId="0" xfId="0" applyNumberFormat="1" applyFont="1" applyAlignment="1" applyProtection="1">
      <alignment vertical="top"/>
      <protection locked="0"/>
    </xf>
    <xf numFmtId="0" fontId="18" fillId="0" borderId="0" xfId="0" applyFont="1" applyAlignment="1" applyProtection="1">
      <alignment horizontal="left" vertical="top" textRotation="255"/>
      <protection locked="0"/>
    </xf>
    <xf numFmtId="0" fontId="18" fillId="0" borderId="0" xfId="0" applyFont="1" applyAlignment="1" applyProtection="1">
      <alignment horizontal="center" vertical="center" textRotation="255"/>
      <protection locked="0"/>
    </xf>
    <xf numFmtId="0" fontId="18" fillId="3" borderId="21" xfId="0" applyFont="1" applyFill="1" applyBorder="1" applyAlignment="1" applyProtection="1">
      <alignment horizontal="left" vertical="top" textRotation="255" wrapText="1"/>
      <protection locked="0"/>
    </xf>
    <xf numFmtId="0" fontId="18" fillId="0" borderId="0" xfId="0" applyFont="1" applyAlignment="1" applyProtection="1">
      <alignment horizontal="left" vertical="top" textRotation="255" wrapText="1"/>
      <protection locked="0"/>
    </xf>
    <xf numFmtId="0" fontId="18" fillId="0" borderId="0" xfId="0" applyFont="1" applyAlignment="1" applyProtection="1">
      <alignment vertical="center" textRotation="255" wrapText="1"/>
      <protection locked="0"/>
    </xf>
    <xf numFmtId="0" fontId="18" fillId="0" borderId="0" xfId="0" applyFont="1" applyAlignment="1" applyProtection="1">
      <alignment vertical="center" textRotation="255"/>
      <protection locked="0"/>
    </xf>
    <xf numFmtId="180" fontId="16" fillId="0" borderId="0" xfId="1" applyNumberFormat="1" applyFont="1" applyAlignment="1" applyProtection="1">
      <alignment horizontal="center"/>
      <protection locked="0"/>
    </xf>
    <xf numFmtId="0" fontId="16" fillId="2" borderId="66" xfId="1" applyFont="1" applyFill="1" applyBorder="1" applyAlignment="1" applyProtection="1">
      <alignment horizontal="center"/>
      <protection locked="0"/>
    </xf>
    <xf numFmtId="0" fontId="16" fillId="2" borderId="67" xfId="1" applyFont="1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vertical="center" textRotation="255"/>
      <protection locked="0"/>
    </xf>
    <xf numFmtId="178" fontId="53" fillId="0" borderId="0" xfId="0" applyNumberFormat="1" applyFont="1" applyProtection="1">
      <protection locked="0"/>
    </xf>
    <xf numFmtId="0" fontId="54" fillId="0" borderId="0" xfId="0" applyFont="1" applyProtection="1">
      <protection locked="0"/>
    </xf>
    <xf numFmtId="0" fontId="47" fillId="0" borderId="0" xfId="0" applyFont="1" applyProtection="1">
      <protection locked="0"/>
    </xf>
    <xf numFmtId="180" fontId="47" fillId="0" borderId="0" xfId="0" applyNumberFormat="1" applyFont="1" applyProtection="1">
      <protection locked="0"/>
    </xf>
    <xf numFmtId="38" fontId="53" fillId="0" borderId="0" xfId="0" applyNumberFormat="1" applyFont="1" applyProtection="1">
      <protection locked="0"/>
    </xf>
    <xf numFmtId="176" fontId="47" fillId="0" borderId="0" xfId="0" applyNumberFormat="1" applyFont="1" applyProtection="1">
      <protection locked="0"/>
    </xf>
    <xf numFmtId="177" fontId="47" fillId="0" borderId="0" xfId="0" applyNumberFormat="1" applyFont="1" applyProtection="1">
      <protection locked="0"/>
    </xf>
    <xf numFmtId="179" fontId="47" fillId="0" borderId="0" xfId="0" applyNumberFormat="1" applyFont="1" applyProtection="1">
      <protection locked="0"/>
    </xf>
    <xf numFmtId="0" fontId="47" fillId="0" borderId="0" xfId="0" applyFont="1" applyAlignment="1" applyProtection="1">
      <alignment horizontal="center"/>
      <protection locked="0"/>
    </xf>
    <xf numFmtId="0" fontId="18" fillId="2" borderId="21" xfId="0" applyFont="1" applyFill="1" applyBorder="1" applyAlignment="1" applyProtection="1">
      <alignment horizontal="center" vertical="top" textRotation="255"/>
      <protection locked="0"/>
    </xf>
    <xf numFmtId="0" fontId="55" fillId="0" borderId="17" xfId="0" applyFont="1" applyBorder="1" applyAlignment="1" applyProtection="1">
      <alignment vertical="center"/>
      <protection locked="0"/>
    </xf>
    <xf numFmtId="0" fontId="56" fillId="0" borderId="4" xfId="0" applyFont="1" applyBorder="1" applyAlignment="1" applyProtection="1">
      <alignment vertical="center"/>
      <protection locked="0"/>
    </xf>
    <xf numFmtId="0" fontId="57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58" fillId="0" borderId="12" xfId="0" applyFont="1" applyBorder="1" applyAlignment="1" applyProtection="1">
      <alignment horizontal="center" vertical="center"/>
      <protection locked="0"/>
    </xf>
    <xf numFmtId="0" fontId="59" fillId="0" borderId="12" xfId="0" applyFont="1" applyBorder="1" applyAlignment="1" applyProtection="1">
      <alignment horizontal="center" vertical="center"/>
      <protection locked="0"/>
    </xf>
    <xf numFmtId="0" fontId="59" fillId="0" borderId="12" xfId="0" applyFont="1" applyBorder="1" applyAlignment="1" applyProtection="1">
      <alignment vertic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37" fillId="0" borderId="0" xfId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textRotation="255" shrinkToFi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textRotation="255"/>
      <protection locked="0"/>
    </xf>
    <xf numFmtId="0" fontId="60" fillId="0" borderId="0" xfId="0" applyFont="1" applyAlignment="1" applyProtection="1">
      <alignment vertical="center"/>
      <protection locked="0"/>
    </xf>
    <xf numFmtId="0" fontId="18" fillId="3" borderId="18" xfId="0" applyFont="1" applyFill="1" applyBorder="1" applyAlignment="1" applyProtection="1">
      <alignment vertical="center" textRotation="255" wrapText="1"/>
      <protection locked="0"/>
    </xf>
    <xf numFmtId="0" fontId="16" fillId="0" borderId="0" xfId="0" applyFont="1" applyAlignment="1" applyProtection="1">
      <alignment horizontal="left" vertical="center" textRotation="255" wrapText="1"/>
      <protection locked="0"/>
    </xf>
    <xf numFmtId="0" fontId="16" fillId="0" borderId="0" xfId="0" applyFont="1" applyAlignment="1" applyProtection="1">
      <alignment vertical="center" textRotation="255" wrapText="1"/>
      <protection locked="0"/>
    </xf>
    <xf numFmtId="0" fontId="16" fillId="0" borderId="0" xfId="0" applyFont="1" applyAlignment="1" applyProtection="1">
      <alignment horizontal="center" vertical="center" textRotation="255" wrapText="1"/>
      <protection locked="0"/>
    </xf>
    <xf numFmtId="0" fontId="37" fillId="0" borderId="0" xfId="0" applyFont="1" applyAlignment="1" applyProtection="1">
      <alignment horizontal="left" vertical="center" textRotation="255" wrapText="1"/>
      <protection locked="0"/>
    </xf>
    <xf numFmtId="0" fontId="19" fillId="0" borderId="0" xfId="0" applyFont="1" applyAlignment="1" applyProtection="1">
      <alignment horizontal="left" vertical="center" textRotation="255" shrinkToFit="1"/>
      <protection locked="0"/>
    </xf>
    <xf numFmtId="177" fontId="47" fillId="0" borderId="0" xfId="0" applyNumberFormat="1" applyFont="1" applyAlignment="1" applyProtection="1">
      <alignment shrinkToFit="1"/>
      <protection locked="0"/>
    </xf>
    <xf numFmtId="0" fontId="59" fillId="0" borderId="50" xfId="0" applyFont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16" fillId="2" borderId="21" xfId="0" applyFont="1" applyFill="1" applyBorder="1" applyAlignment="1" applyProtection="1">
      <alignment horizontal="left" vertical="center" textRotation="255" wrapText="1"/>
      <protection locked="0"/>
    </xf>
    <xf numFmtId="0" fontId="16" fillId="2" borderId="21" xfId="0" applyFont="1" applyFill="1" applyBorder="1" applyAlignment="1" applyProtection="1">
      <alignment vertical="center" textRotation="255" wrapText="1"/>
      <protection locked="0"/>
    </xf>
    <xf numFmtId="0" fontId="21" fillId="3" borderId="21" xfId="0" applyFont="1" applyFill="1" applyBorder="1" applyAlignment="1" applyProtection="1">
      <alignment vertical="center" textRotation="255"/>
      <protection locked="0"/>
    </xf>
    <xf numFmtId="0" fontId="16" fillId="3" borderId="21" xfId="0" applyFont="1" applyFill="1" applyBorder="1" applyAlignment="1" applyProtection="1">
      <alignment vertical="center" textRotation="255" wrapText="1"/>
      <protection locked="0"/>
    </xf>
    <xf numFmtId="0" fontId="16" fillId="3" borderId="21" xfId="0" applyFont="1" applyFill="1" applyBorder="1" applyAlignment="1" applyProtection="1">
      <alignment horizontal="center" vertical="center" textRotation="255" wrapText="1"/>
      <protection locked="0"/>
    </xf>
    <xf numFmtId="0" fontId="16" fillId="3" borderId="21" xfId="0" applyFont="1" applyFill="1" applyBorder="1" applyAlignment="1" applyProtection="1">
      <alignment vertical="center" textRotation="255"/>
      <protection locked="0"/>
    </xf>
    <xf numFmtId="0" fontId="60" fillId="3" borderId="21" xfId="0" applyFont="1" applyFill="1" applyBorder="1" applyAlignment="1" applyProtection="1">
      <alignment vertical="center" textRotation="255" wrapText="1"/>
      <protection locked="0"/>
    </xf>
    <xf numFmtId="0" fontId="60" fillId="0" borderId="0" xfId="0" applyFont="1" applyProtection="1">
      <protection locked="0"/>
    </xf>
    <xf numFmtId="0" fontId="16" fillId="3" borderId="21" xfId="0" applyFont="1" applyFill="1" applyBorder="1" applyAlignment="1" applyProtection="1">
      <alignment horizontal="left" vertical="center" textRotation="255" wrapText="1"/>
      <protection locked="0"/>
    </xf>
    <xf numFmtId="0" fontId="60" fillId="3" borderId="21" xfId="0" applyFont="1" applyFill="1" applyBorder="1" applyAlignment="1" applyProtection="1">
      <alignment horizontal="left" vertical="center" textRotation="255" wrapText="1"/>
      <protection locked="0"/>
    </xf>
    <xf numFmtId="0" fontId="25" fillId="0" borderId="37" xfId="0" applyFont="1" applyBorder="1" applyAlignment="1" applyProtection="1">
      <alignment horizontal="left" vertical="center"/>
      <protection locked="0"/>
    </xf>
    <xf numFmtId="0" fontId="25" fillId="0" borderId="36" xfId="0" applyFont="1" applyBorder="1" applyAlignment="1" applyProtection="1">
      <alignment horizontal="left" vertical="center"/>
      <protection locked="0"/>
    </xf>
    <xf numFmtId="0" fontId="37" fillId="8" borderId="0" xfId="0" applyFont="1" applyFill="1" applyAlignment="1" applyProtection="1">
      <alignment horizontal="left" vertical="center"/>
      <protection locked="0"/>
    </xf>
    <xf numFmtId="0" fontId="16" fillId="2" borderId="0" xfId="1" applyFont="1" applyFill="1" applyAlignment="1" applyProtection="1">
      <alignment horizontal="left"/>
      <protection locked="0"/>
    </xf>
    <xf numFmtId="0" fontId="42" fillId="0" borderId="47" xfId="0" applyFont="1" applyBorder="1" applyAlignment="1" applyProtection="1">
      <alignment vertical="center"/>
      <protection locked="0"/>
    </xf>
    <xf numFmtId="177" fontId="63" fillId="2" borderId="3" xfId="0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77" fontId="63" fillId="2" borderId="0" xfId="0" applyNumberFormat="1" applyFont="1" applyFill="1" applyAlignment="1" applyProtection="1">
      <alignment horizontal="center" vertical="center"/>
      <protection locked="0"/>
    </xf>
    <xf numFmtId="177" fontId="63" fillId="2" borderId="4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23" fillId="0" borderId="0" xfId="0" applyFont="1" applyAlignment="1">
      <alignment vertical="center" textRotation="255" wrapText="1"/>
    </xf>
    <xf numFmtId="0" fontId="23" fillId="0" borderId="0" xfId="0" applyFont="1" applyAlignment="1">
      <alignment vertical="center" textRotation="255"/>
    </xf>
    <xf numFmtId="0" fontId="61" fillId="9" borderId="0" xfId="0" applyFont="1" applyFill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top"/>
      <protection locked="0"/>
    </xf>
    <xf numFmtId="0" fontId="20" fillId="0" borderId="64" xfId="0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vertical="center"/>
      <protection locked="0"/>
    </xf>
    <xf numFmtId="0" fontId="16" fillId="10" borderId="21" xfId="0" applyFont="1" applyFill="1" applyBorder="1" applyAlignment="1" applyProtection="1">
      <alignment vertical="center" textRotation="255" wrapText="1"/>
      <protection locked="0"/>
    </xf>
    <xf numFmtId="0" fontId="17" fillId="0" borderId="42" xfId="0" applyFont="1" applyBorder="1" applyAlignment="1" applyProtection="1">
      <alignment horizontal="left" vertical="center"/>
      <protection locked="0"/>
    </xf>
    <xf numFmtId="178" fontId="26" fillId="0" borderId="0" xfId="0" applyNumberFormat="1" applyFont="1" applyAlignment="1">
      <alignment vertical="center"/>
    </xf>
    <xf numFmtId="178" fontId="26" fillId="0" borderId="9" xfId="0" applyNumberFormat="1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18" fillId="2" borderId="18" xfId="0" applyFont="1" applyFill="1" applyBorder="1" applyAlignment="1" applyProtection="1">
      <alignment horizontal="center" vertical="center" textRotation="255"/>
      <protection locked="0"/>
    </xf>
    <xf numFmtId="0" fontId="18" fillId="3" borderId="21" xfId="0" applyFont="1" applyFill="1" applyBorder="1" applyAlignment="1" applyProtection="1">
      <alignment vertical="center" textRotation="255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vertical="center" shrinkToFit="1"/>
      <protection locked="0"/>
    </xf>
    <xf numFmtId="0" fontId="45" fillId="0" borderId="0" xfId="0" applyFont="1" applyProtection="1">
      <protection locked="0"/>
    </xf>
    <xf numFmtId="0" fontId="5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46" fillId="0" borderId="33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center" vertical="center" wrapText="1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 applyProtection="1">
      <alignment horizontal="center" vertical="center"/>
      <protection locked="0"/>
    </xf>
    <xf numFmtId="0" fontId="35" fillId="2" borderId="6" xfId="0" applyFont="1" applyFill="1" applyBorder="1" applyAlignment="1" applyProtection="1">
      <alignment horizontal="left" vertical="center" wrapText="1"/>
      <protection locked="0"/>
    </xf>
    <xf numFmtId="0" fontId="35" fillId="2" borderId="7" xfId="0" applyFont="1" applyFill="1" applyBorder="1" applyAlignment="1" applyProtection="1">
      <alignment horizontal="left" vertical="center" wrapText="1"/>
      <protection locked="0"/>
    </xf>
    <xf numFmtId="0" fontId="35" fillId="2" borderId="5" xfId="0" applyFont="1" applyFill="1" applyBorder="1" applyAlignment="1" applyProtection="1">
      <alignment horizontal="left" vertical="center" wrapText="1"/>
      <protection locked="0"/>
    </xf>
    <xf numFmtId="0" fontId="35" fillId="2" borderId="19" xfId="0" applyFont="1" applyFill="1" applyBorder="1" applyAlignment="1" applyProtection="1">
      <alignment horizontal="left" vertical="center" wrapText="1"/>
      <protection locked="0"/>
    </xf>
    <xf numFmtId="0" fontId="35" fillId="2" borderId="12" xfId="0" applyFont="1" applyFill="1" applyBorder="1" applyAlignment="1" applyProtection="1">
      <alignment horizontal="left" vertical="center" wrapText="1"/>
      <protection locked="0"/>
    </xf>
    <xf numFmtId="0" fontId="35" fillId="2" borderId="20" xfId="0" applyFont="1" applyFill="1" applyBorder="1" applyAlignment="1" applyProtection="1">
      <alignment horizontal="left" vertical="center" wrapText="1"/>
      <protection locked="0"/>
    </xf>
    <xf numFmtId="178" fontId="13" fillId="2" borderId="6" xfId="3" applyNumberFormat="1" applyFont="1" applyFill="1" applyBorder="1" applyAlignment="1" applyProtection="1">
      <alignment horizontal="center" vertical="center"/>
      <protection locked="0"/>
    </xf>
    <xf numFmtId="178" fontId="13" fillId="2" borderId="7" xfId="3" applyNumberFormat="1" applyFont="1" applyFill="1" applyBorder="1" applyAlignment="1" applyProtection="1">
      <alignment horizontal="center" vertical="center"/>
      <protection locked="0"/>
    </xf>
    <xf numFmtId="178" fontId="13" fillId="2" borderId="5" xfId="3" applyNumberFormat="1" applyFont="1" applyFill="1" applyBorder="1" applyAlignment="1" applyProtection="1">
      <alignment horizontal="center" vertical="center"/>
      <protection locked="0"/>
    </xf>
    <xf numFmtId="178" fontId="13" fillId="2" borderId="3" xfId="3" applyNumberFormat="1" applyFont="1" applyFill="1" applyBorder="1" applyAlignment="1" applyProtection="1">
      <alignment horizontal="center" vertical="center"/>
      <protection locked="0"/>
    </xf>
    <xf numFmtId="178" fontId="13" fillId="2" borderId="0" xfId="3" applyNumberFormat="1" applyFont="1" applyFill="1" applyBorder="1" applyAlignment="1" applyProtection="1">
      <alignment horizontal="center" vertical="center"/>
      <protection locked="0"/>
    </xf>
    <xf numFmtId="178" fontId="13" fillId="2" borderId="4" xfId="3" applyNumberFormat="1" applyFont="1" applyFill="1" applyBorder="1" applyAlignment="1" applyProtection="1">
      <alignment horizontal="center" vertical="center"/>
      <protection locked="0"/>
    </xf>
    <xf numFmtId="176" fontId="13" fillId="2" borderId="6" xfId="1" applyNumberFormat="1" applyFont="1" applyFill="1" applyBorder="1" applyAlignment="1" applyProtection="1">
      <alignment horizontal="center" vertical="center"/>
      <protection locked="0"/>
    </xf>
    <xf numFmtId="176" fontId="13" fillId="2" borderId="5" xfId="1" applyNumberFormat="1" applyFont="1" applyFill="1" applyBorder="1" applyAlignment="1" applyProtection="1">
      <alignment horizontal="center" vertical="center"/>
      <protection locked="0"/>
    </xf>
    <xf numFmtId="176" fontId="13" fillId="2" borderId="3" xfId="1" applyNumberFormat="1" applyFont="1" applyFill="1" applyBorder="1" applyAlignment="1" applyProtection="1">
      <alignment horizontal="center" vertical="center"/>
      <protection locked="0"/>
    </xf>
    <xf numFmtId="176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32" fillId="0" borderId="9" xfId="0" applyFont="1" applyBorder="1" applyAlignment="1" applyProtection="1">
      <alignment horizontal="left" vertical="center" wrapText="1"/>
      <protection locked="0"/>
    </xf>
    <xf numFmtId="0" fontId="18" fillId="2" borderId="41" xfId="0" applyFont="1" applyFill="1" applyBorder="1" applyAlignment="1" applyProtection="1">
      <alignment horizontal="center" vertical="top" textRotation="255"/>
      <protection locked="0"/>
    </xf>
    <xf numFmtId="0" fontId="18" fillId="2" borderId="18" xfId="0" applyFont="1" applyFill="1" applyBorder="1" applyAlignment="1" applyProtection="1">
      <alignment horizontal="center" vertical="top" textRotation="255"/>
      <protection locked="0"/>
    </xf>
    <xf numFmtId="0" fontId="18" fillId="3" borderId="21" xfId="0" applyFont="1" applyFill="1" applyBorder="1" applyAlignment="1" applyProtection="1">
      <alignment horizontal="center" vertical="top" textRotation="255"/>
      <protection locked="0"/>
    </xf>
    <xf numFmtId="0" fontId="18" fillId="2" borderId="21" xfId="0" applyFont="1" applyFill="1" applyBorder="1" applyAlignment="1" applyProtection="1">
      <alignment horizontal="center" vertical="top" textRotation="255"/>
      <protection locked="0"/>
    </xf>
    <xf numFmtId="0" fontId="18" fillId="3" borderId="41" xfId="0" applyFont="1" applyFill="1" applyBorder="1" applyAlignment="1" applyProtection="1">
      <alignment horizontal="center" vertical="top" textRotation="255"/>
      <protection locked="0"/>
    </xf>
    <xf numFmtId="0" fontId="18" fillId="3" borderId="18" xfId="0" applyFont="1" applyFill="1" applyBorder="1" applyAlignment="1" applyProtection="1">
      <alignment horizontal="center" vertical="top" textRotation="255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18" fillId="3" borderId="41" xfId="0" applyFont="1" applyFill="1" applyBorder="1" applyAlignment="1" applyProtection="1">
      <alignment horizontal="center" vertical="top" textRotation="255" wrapText="1"/>
      <protection locked="0"/>
    </xf>
    <xf numFmtId="0" fontId="18" fillId="3" borderId="18" xfId="0" applyFont="1" applyFill="1" applyBorder="1" applyAlignment="1" applyProtection="1">
      <alignment horizontal="center" vertical="top" textRotation="255" wrapText="1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  <protection locked="0"/>
    </xf>
    <xf numFmtId="0" fontId="8" fillId="2" borderId="5" xfId="0" applyFont="1" applyFill="1" applyBorder="1" applyAlignment="1" applyProtection="1">
      <alignment horizontal="center" vertical="center" wrapText="1" shrinkToFit="1"/>
      <protection locked="0"/>
    </xf>
    <xf numFmtId="0" fontId="8" fillId="2" borderId="3" xfId="0" applyFont="1" applyFill="1" applyBorder="1" applyAlignment="1" applyProtection="1">
      <alignment horizontal="center" vertical="center" wrapText="1" shrinkToFit="1"/>
      <protection locked="0"/>
    </xf>
    <xf numFmtId="0" fontId="8" fillId="2" borderId="4" xfId="0" applyFont="1" applyFill="1" applyBorder="1" applyAlignment="1" applyProtection="1">
      <alignment horizontal="center" vertical="center" wrapText="1" shrinkToFit="1"/>
      <protection locked="0"/>
    </xf>
    <xf numFmtId="0" fontId="32" fillId="2" borderId="6" xfId="0" applyFont="1" applyFill="1" applyBorder="1" applyAlignment="1" applyProtection="1">
      <alignment horizontal="center" vertical="center" wrapText="1"/>
      <protection locked="0"/>
    </xf>
    <xf numFmtId="0" fontId="32" fillId="2" borderId="5" xfId="0" applyFont="1" applyFill="1" applyBorder="1" applyAlignment="1" applyProtection="1">
      <alignment horizontal="center" vertical="center" wrapText="1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32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38" fontId="32" fillId="2" borderId="7" xfId="3" applyFont="1" applyFill="1" applyBorder="1" applyAlignment="1" applyProtection="1">
      <alignment horizontal="center" vertical="center"/>
      <protection locked="0"/>
    </xf>
    <xf numFmtId="38" fontId="32" fillId="2" borderId="5" xfId="3" applyFont="1" applyFill="1" applyBorder="1" applyAlignment="1" applyProtection="1">
      <alignment horizontal="center" vertical="center"/>
      <protection locked="0"/>
    </xf>
    <xf numFmtId="38" fontId="32" fillId="2" borderId="0" xfId="3" applyFont="1" applyFill="1" applyBorder="1" applyAlignment="1" applyProtection="1">
      <alignment horizontal="center" vertical="center"/>
      <protection locked="0"/>
    </xf>
    <xf numFmtId="38" fontId="32" fillId="2" borderId="4" xfId="3" applyFont="1" applyFill="1" applyBorder="1" applyAlignment="1" applyProtection="1">
      <alignment horizontal="center" vertical="center"/>
      <protection locked="0"/>
    </xf>
    <xf numFmtId="38" fontId="8" fillId="2" borderId="6" xfId="3" applyFont="1" applyFill="1" applyBorder="1" applyAlignment="1" applyProtection="1">
      <alignment horizontal="center" vertical="center"/>
      <protection locked="0"/>
    </xf>
    <xf numFmtId="38" fontId="8" fillId="2" borderId="5" xfId="3" applyFont="1" applyFill="1" applyBorder="1" applyAlignment="1" applyProtection="1">
      <alignment horizontal="center" vertical="center"/>
      <protection locked="0"/>
    </xf>
    <xf numFmtId="38" fontId="8" fillId="2" borderId="3" xfId="3" applyFont="1" applyFill="1" applyBorder="1" applyAlignment="1" applyProtection="1">
      <alignment horizontal="center" vertical="center"/>
      <protection locked="0"/>
    </xf>
    <xf numFmtId="38" fontId="8" fillId="2" borderId="4" xfId="3" applyFont="1" applyFill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33" fillId="0" borderId="26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 wrapText="1"/>
      <protection locked="0"/>
    </xf>
    <xf numFmtId="0" fontId="34" fillId="0" borderId="32" xfId="0" applyFont="1" applyBorder="1" applyAlignment="1" applyProtection="1">
      <alignment horizontal="left" vertical="center" wrapText="1"/>
      <protection locked="0"/>
    </xf>
    <xf numFmtId="0" fontId="34" fillId="0" borderId="30" xfId="0" applyFont="1" applyBorder="1" applyAlignment="1" applyProtection="1">
      <alignment horizontal="left" vertical="center" wrapText="1"/>
      <protection locked="0"/>
    </xf>
    <xf numFmtId="0" fontId="34" fillId="0" borderId="31" xfId="0" applyFont="1" applyBorder="1" applyAlignment="1" applyProtection="1">
      <alignment horizontal="left" vertical="center" wrapText="1"/>
      <protection locked="0"/>
    </xf>
    <xf numFmtId="0" fontId="32" fillId="0" borderId="32" xfId="0" applyFont="1" applyBorder="1" applyAlignment="1" applyProtection="1">
      <alignment horizontal="left" vertical="center"/>
      <protection locked="0"/>
    </xf>
    <xf numFmtId="0" fontId="32" fillId="0" borderId="30" xfId="0" applyFont="1" applyBorder="1" applyAlignment="1" applyProtection="1">
      <alignment horizontal="left" vertical="center"/>
      <protection locked="0"/>
    </xf>
    <xf numFmtId="0" fontId="32" fillId="0" borderId="31" xfId="0" applyFont="1" applyBorder="1" applyAlignment="1" applyProtection="1">
      <alignment horizontal="left" vertical="center"/>
      <protection locked="0"/>
    </xf>
    <xf numFmtId="0" fontId="70" fillId="3" borderId="32" xfId="0" applyFont="1" applyFill="1" applyBorder="1" applyAlignment="1" applyProtection="1">
      <alignment horizontal="left" vertical="center" wrapText="1"/>
      <protection locked="0"/>
    </xf>
    <xf numFmtId="0" fontId="70" fillId="3" borderId="30" xfId="0" applyFont="1" applyFill="1" applyBorder="1" applyAlignment="1" applyProtection="1">
      <alignment horizontal="left" vertical="center" wrapText="1"/>
      <protection locked="0"/>
    </xf>
    <xf numFmtId="0" fontId="70" fillId="3" borderId="53" xfId="0" applyFont="1" applyFill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0" fontId="32" fillId="0" borderId="28" xfId="0" applyFont="1" applyBorder="1" applyAlignment="1" applyProtection="1">
      <alignment horizontal="left" vertical="center" wrapText="1"/>
      <protection locked="0"/>
    </xf>
    <xf numFmtId="0" fontId="32" fillId="0" borderId="4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 applyProtection="1">
      <alignment horizontal="center" vertical="center" shrinkToFit="1"/>
      <protection locked="0"/>
    </xf>
    <xf numFmtId="0" fontId="8" fillId="6" borderId="37" xfId="0" applyFont="1" applyFill="1" applyBorder="1" applyAlignment="1" applyProtection="1">
      <alignment horizontal="center" vertical="center" shrinkToFit="1"/>
      <protection locked="0"/>
    </xf>
    <xf numFmtId="0" fontId="8" fillId="6" borderId="36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37" xfId="0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 applyProtection="1">
      <alignment horizontal="center" vertical="center" shrinkToFit="1"/>
      <protection locked="0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62" xfId="0" applyFont="1" applyFill="1" applyBorder="1" applyAlignment="1" applyProtection="1">
      <alignment horizontal="center" vertical="center"/>
      <protection locked="0"/>
    </xf>
    <xf numFmtId="0" fontId="32" fillId="2" borderId="22" xfId="0" applyFont="1" applyFill="1" applyBorder="1" applyAlignment="1" applyProtection="1">
      <alignment horizontal="center" vertical="center"/>
      <protection locked="0"/>
    </xf>
    <xf numFmtId="0" fontId="32" fillId="2" borderId="37" xfId="0" applyFont="1" applyFill="1" applyBorder="1" applyAlignment="1" applyProtection="1">
      <alignment horizontal="center" vertical="center"/>
      <protection locked="0"/>
    </xf>
    <xf numFmtId="0" fontId="32" fillId="2" borderId="36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6" borderId="62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62" xfId="0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17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32" fillId="2" borderId="13" xfId="0" applyFont="1" applyFill="1" applyBorder="1" applyAlignment="1" applyProtection="1">
      <alignment horizontal="center" vertical="center"/>
      <protection locked="0"/>
    </xf>
    <xf numFmtId="176" fontId="8" fillId="2" borderId="6" xfId="1" applyNumberFormat="1" applyFont="1" applyFill="1" applyBorder="1" applyAlignment="1" applyProtection="1">
      <alignment horizontal="center" vertical="center"/>
      <protection locked="0"/>
    </xf>
    <xf numFmtId="176" fontId="8" fillId="2" borderId="5" xfId="1" applyNumberFormat="1" applyFont="1" applyFill="1" applyBorder="1" applyAlignment="1" applyProtection="1">
      <alignment horizontal="center" vertical="center"/>
      <protection locked="0"/>
    </xf>
    <xf numFmtId="176" fontId="8" fillId="2" borderId="3" xfId="1" applyNumberFormat="1" applyFont="1" applyFill="1" applyBorder="1" applyAlignment="1" applyProtection="1">
      <alignment horizontal="center" vertical="center"/>
      <protection locked="0"/>
    </xf>
    <xf numFmtId="176" fontId="8" fillId="2" borderId="4" xfId="1" applyNumberFormat="1" applyFont="1" applyFill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left" vertical="top" textRotation="255" wrapText="1"/>
    </xf>
    <xf numFmtId="0" fontId="31" fillId="0" borderId="79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31" fillId="0" borderId="55" xfId="0" applyFont="1" applyBorder="1" applyAlignment="1" applyProtection="1">
      <alignment horizontal="center" vertical="center"/>
      <protection locked="0"/>
    </xf>
    <xf numFmtId="0" fontId="31" fillId="0" borderId="50" xfId="0" applyFont="1" applyBorder="1" applyAlignment="1" applyProtection="1">
      <alignment horizontal="center" vertical="center"/>
      <protection locked="0"/>
    </xf>
    <xf numFmtId="0" fontId="31" fillId="0" borderId="49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7" fillId="0" borderId="42" xfId="0" applyFont="1" applyBorder="1" applyAlignment="1" applyProtection="1">
      <alignment horizontal="left" vertical="center" wrapText="1" shrinkToFit="1"/>
      <protection locked="0"/>
    </xf>
    <xf numFmtId="0" fontId="17" fillId="0" borderId="7" xfId="0" applyFont="1" applyBorder="1" applyAlignment="1" applyProtection="1">
      <alignment horizontal="left" vertical="center" wrapText="1" shrinkToFit="1"/>
      <protection locked="0"/>
    </xf>
    <xf numFmtId="0" fontId="17" fillId="0" borderId="40" xfId="0" applyFont="1" applyBorder="1" applyAlignment="1" applyProtection="1">
      <alignment horizontal="left" vertical="center" wrapText="1" shrinkToFit="1"/>
      <protection locked="0"/>
    </xf>
    <xf numFmtId="0" fontId="17" fillId="0" borderId="16" xfId="0" applyFont="1" applyBorder="1" applyAlignment="1" applyProtection="1">
      <alignment horizontal="left" vertical="center" wrapText="1" shrinkToFit="1"/>
      <protection locked="0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17" fillId="0" borderId="17" xfId="0" applyFont="1" applyBorder="1" applyAlignment="1" applyProtection="1">
      <alignment horizontal="left" vertical="center" wrapText="1" shrinkToFit="1"/>
      <protection locked="0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32" fillId="0" borderId="38" xfId="0" applyFont="1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31" fillId="0" borderId="81" xfId="0" applyFont="1" applyBorder="1" applyAlignment="1" applyProtection="1">
      <alignment horizontal="center" vertical="center"/>
      <protection locked="0"/>
    </xf>
    <xf numFmtId="0" fontId="31" fillId="0" borderId="72" xfId="0" applyFont="1" applyBorder="1" applyAlignment="1" applyProtection="1">
      <alignment horizontal="center" vertical="center"/>
      <protection locked="0"/>
    </xf>
    <xf numFmtId="0" fontId="31" fillId="0" borderId="7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24" fillId="2" borderId="43" xfId="0" applyFont="1" applyFill="1" applyBorder="1" applyAlignment="1" applyProtection="1">
      <alignment horizontal="center" vertical="center"/>
      <protection locked="0"/>
    </xf>
    <xf numFmtId="0" fontId="24" fillId="2" borderId="50" xfId="0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32" fillId="4" borderId="42" xfId="0" applyFont="1" applyFill="1" applyBorder="1" applyAlignment="1" applyProtection="1">
      <alignment horizontal="center" vertical="center" wrapText="1"/>
      <protection locked="0"/>
    </xf>
    <xf numFmtId="0" fontId="32" fillId="4" borderId="7" xfId="0" applyFont="1" applyFill="1" applyBorder="1" applyAlignment="1" applyProtection="1">
      <alignment horizontal="center" vertical="center" wrapText="1"/>
      <protection locked="0"/>
    </xf>
    <xf numFmtId="0" fontId="32" fillId="4" borderId="5" xfId="0" applyFont="1" applyFill="1" applyBorder="1" applyAlignment="1" applyProtection="1">
      <alignment horizontal="center" vertical="center" wrapText="1"/>
      <protection locked="0"/>
    </xf>
    <xf numFmtId="0" fontId="32" fillId="4" borderId="11" xfId="0" applyFont="1" applyFill="1" applyBorder="1" applyAlignment="1" applyProtection="1">
      <alignment horizontal="center" vertical="center" wrapText="1"/>
      <protection locked="0"/>
    </xf>
    <xf numFmtId="0" fontId="32" fillId="4" borderId="12" xfId="0" applyFont="1" applyFill="1" applyBorder="1" applyAlignment="1" applyProtection="1">
      <alignment horizontal="center" vertical="center" wrapText="1"/>
      <protection locked="0"/>
    </xf>
    <xf numFmtId="0" fontId="32" fillId="4" borderId="20" xfId="0" applyFont="1" applyFill="1" applyBorder="1" applyAlignment="1" applyProtection="1">
      <alignment horizontal="center" vertical="center" wrapText="1"/>
      <protection locked="0"/>
    </xf>
    <xf numFmtId="0" fontId="13" fillId="2" borderId="75" xfId="0" applyFont="1" applyFill="1" applyBorder="1" applyAlignment="1" applyProtection="1">
      <alignment horizontal="center" vertical="center"/>
      <protection locked="0"/>
    </xf>
    <xf numFmtId="0" fontId="13" fillId="2" borderId="72" xfId="0" applyFont="1" applyFill="1" applyBorder="1" applyAlignment="1" applyProtection="1">
      <alignment horizontal="center" vertical="center"/>
      <protection locked="0"/>
    </xf>
    <xf numFmtId="0" fontId="13" fillId="2" borderId="74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textRotation="255"/>
      <protection locked="0"/>
    </xf>
    <xf numFmtId="0" fontId="12" fillId="0" borderId="16" xfId="0" applyFont="1" applyBorder="1" applyAlignment="1" applyProtection="1">
      <alignment horizontal="center" vertical="center" textRotation="255"/>
      <protection locked="0"/>
    </xf>
    <xf numFmtId="0" fontId="12" fillId="0" borderId="34" xfId="0" applyFont="1" applyBorder="1" applyAlignment="1" applyProtection="1">
      <alignment horizontal="center" vertical="center" textRotation="255"/>
      <protection locked="0"/>
    </xf>
    <xf numFmtId="0" fontId="12" fillId="0" borderId="35" xfId="0" applyFont="1" applyBorder="1" applyAlignment="1" applyProtection="1">
      <alignment horizontal="center" vertical="center" textRotation="255"/>
      <protection locked="0"/>
    </xf>
    <xf numFmtId="0" fontId="15" fillId="0" borderId="70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82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65" fillId="0" borderId="63" xfId="0" applyFont="1" applyBorder="1" applyAlignment="1" applyProtection="1">
      <alignment horizontal="center" vertical="center"/>
      <protection locked="0"/>
    </xf>
    <xf numFmtId="0" fontId="65" fillId="0" borderId="2" xfId="0" applyFont="1" applyBorder="1" applyAlignment="1" applyProtection="1">
      <alignment horizontal="center" vertical="center"/>
      <protection locked="0"/>
    </xf>
    <xf numFmtId="0" fontId="65" fillId="0" borderId="62" xfId="0" applyFont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left" vertical="center" shrinkToFit="1"/>
      <protection locked="0"/>
    </xf>
    <xf numFmtId="0" fontId="32" fillId="2" borderId="2" xfId="0" applyFont="1" applyFill="1" applyBorder="1" applyAlignment="1" applyProtection="1">
      <alignment horizontal="left" vertical="center" shrinkToFit="1"/>
      <protection locked="0"/>
    </xf>
    <xf numFmtId="0" fontId="32" fillId="2" borderId="68" xfId="0" applyFont="1" applyFill="1" applyBorder="1" applyAlignment="1" applyProtection="1">
      <alignment horizontal="left" vertical="center" shrinkToFit="1"/>
      <protection locked="0"/>
    </xf>
    <xf numFmtId="0" fontId="44" fillId="0" borderId="69" xfId="0" applyFont="1" applyBorder="1" applyAlignment="1" applyProtection="1">
      <alignment horizontal="center" vertical="center" shrinkToFit="1"/>
      <protection locked="0"/>
    </xf>
    <xf numFmtId="0" fontId="44" fillId="0" borderId="62" xfId="0" applyFont="1" applyBorder="1" applyAlignment="1" applyProtection="1">
      <alignment horizontal="center" vertical="center" shrinkToFit="1"/>
      <protection locked="0"/>
    </xf>
    <xf numFmtId="0" fontId="32" fillId="2" borderId="1" xfId="0" applyFont="1" applyFill="1" applyBorder="1" applyAlignment="1" applyProtection="1">
      <alignment horizontal="left" vertical="center"/>
      <protection locked="0"/>
    </xf>
    <xf numFmtId="0" fontId="32" fillId="2" borderId="2" xfId="0" applyFont="1" applyFill="1" applyBorder="1" applyAlignment="1" applyProtection="1">
      <alignment horizontal="left" vertical="center"/>
      <protection locked="0"/>
    </xf>
    <xf numFmtId="0" fontId="32" fillId="2" borderId="62" xfId="0" applyFont="1" applyFill="1" applyBorder="1" applyAlignment="1" applyProtection="1">
      <alignment horizontal="left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0" fontId="32" fillId="2" borderId="43" xfId="0" applyFont="1" applyFill="1" applyBorder="1" applyAlignment="1" applyProtection="1">
      <alignment horizontal="left" vertical="center"/>
      <protection locked="0"/>
    </xf>
    <xf numFmtId="0" fontId="32" fillId="2" borderId="50" xfId="0" applyFont="1" applyFill="1" applyBorder="1" applyAlignment="1" applyProtection="1">
      <alignment horizontal="left" vertical="center"/>
      <protection locked="0"/>
    </xf>
    <xf numFmtId="0" fontId="32" fillId="2" borderId="54" xfId="0" applyFont="1" applyFill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center" vertical="center" wrapText="1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32" fillId="2" borderId="40" xfId="0" applyFont="1" applyFill="1" applyBorder="1" applyAlignment="1" applyProtection="1">
      <alignment horizontal="center" vertical="center"/>
      <protection locked="0"/>
    </xf>
    <xf numFmtId="0" fontId="16" fillId="2" borderId="40" xfId="0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center" vertical="center"/>
      <protection locked="0"/>
    </xf>
    <xf numFmtId="0" fontId="11" fillId="2" borderId="52" xfId="0" applyFont="1" applyFill="1" applyBorder="1" applyAlignment="1" applyProtection="1">
      <alignment horizontal="center" vertical="center"/>
      <protection locked="0"/>
    </xf>
    <xf numFmtId="0" fontId="11" fillId="2" borderId="78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 wrapText="1"/>
      <protection locked="0"/>
    </xf>
    <xf numFmtId="0" fontId="32" fillId="2" borderId="17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 applyProtection="1">
      <alignment horizontal="center" vertical="center" wrapText="1"/>
      <protection locked="0"/>
    </xf>
    <xf numFmtId="0" fontId="32" fillId="2" borderId="39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14" fontId="12" fillId="2" borderId="0" xfId="0" applyNumberFormat="1" applyFont="1" applyFill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 textRotation="255" wrapText="1"/>
      <protection locked="0"/>
    </xf>
    <xf numFmtId="0" fontId="12" fillId="0" borderId="34" xfId="0" applyFont="1" applyBorder="1" applyAlignment="1" applyProtection="1">
      <alignment horizontal="center" vertical="center" textRotation="255" wrapText="1"/>
      <protection locked="0"/>
    </xf>
    <xf numFmtId="0" fontId="12" fillId="0" borderId="35" xfId="0" applyFont="1" applyBorder="1" applyAlignment="1" applyProtection="1">
      <alignment horizontal="center" vertical="center" textRotation="255" wrapText="1"/>
      <protection locked="0"/>
    </xf>
    <xf numFmtId="0" fontId="31" fillId="0" borderId="8" xfId="0" applyFont="1" applyBorder="1" applyAlignment="1" applyProtection="1">
      <alignment horizontal="left" vertical="center" wrapText="1"/>
      <protection locked="0"/>
    </xf>
    <xf numFmtId="0" fontId="31" fillId="0" borderId="29" xfId="0" applyFont="1" applyBorder="1" applyAlignment="1" applyProtection="1">
      <alignment horizontal="left" vertical="center" wrapText="1"/>
      <protection locked="0"/>
    </xf>
    <xf numFmtId="0" fontId="31" fillId="0" borderId="16" xfId="0" applyFont="1" applyBorder="1" applyAlignment="1" applyProtection="1">
      <alignment horizontal="left" vertical="center" wrapText="1"/>
      <protection locked="0"/>
    </xf>
    <xf numFmtId="0" fontId="31" fillId="0" borderId="4" xfId="0" applyFont="1" applyBorder="1" applyAlignment="1" applyProtection="1">
      <alignment horizontal="left" vertical="center" wrapText="1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vertical="center" wrapText="1"/>
      <protection locked="0"/>
    </xf>
    <xf numFmtId="0" fontId="9" fillId="6" borderId="17" xfId="0" applyFont="1" applyFill="1" applyBorder="1" applyAlignment="1" applyProtection="1">
      <alignment horizontal="center" vertical="center" wrapText="1"/>
      <protection locked="0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2" fillId="6" borderId="38" xfId="0" applyFont="1" applyFill="1" applyBorder="1" applyAlignment="1" applyProtection="1">
      <alignment horizontal="center" vertical="center"/>
      <protection locked="0"/>
    </xf>
    <xf numFmtId="0" fontId="32" fillId="6" borderId="9" xfId="0" applyFont="1" applyFill="1" applyBorder="1" applyAlignment="1" applyProtection="1">
      <alignment horizontal="center" vertical="center"/>
      <protection locked="0"/>
    </xf>
    <xf numFmtId="0" fontId="32" fillId="6" borderId="10" xfId="0" applyFont="1" applyFill="1" applyBorder="1" applyAlignment="1" applyProtection="1">
      <alignment horizontal="center" vertical="center"/>
      <protection locked="0"/>
    </xf>
    <xf numFmtId="0" fontId="32" fillId="6" borderId="3" xfId="0" applyFont="1" applyFill="1" applyBorder="1" applyAlignment="1" applyProtection="1">
      <alignment horizontal="center" vertical="center"/>
      <protection locked="0"/>
    </xf>
    <xf numFmtId="0" fontId="32" fillId="6" borderId="0" xfId="0" applyFont="1" applyFill="1" applyAlignment="1" applyProtection="1">
      <alignment horizontal="center" vertical="center"/>
      <protection locked="0"/>
    </xf>
    <xf numFmtId="0" fontId="32" fillId="6" borderId="17" xfId="0" applyFont="1" applyFill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 wrapText="1" shrinkToFit="1"/>
      <protection locked="0"/>
    </xf>
    <xf numFmtId="0" fontId="31" fillId="0" borderId="9" xfId="0" applyFont="1" applyBorder="1" applyAlignment="1" applyProtection="1">
      <alignment horizontal="center" vertical="center" wrapText="1" shrinkToFit="1"/>
      <protection locked="0"/>
    </xf>
    <xf numFmtId="0" fontId="31" fillId="0" borderId="16" xfId="0" applyFont="1" applyBorder="1" applyAlignment="1" applyProtection="1">
      <alignment horizontal="center" vertical="center" wrapText="1" shrinkToFit="1"/>
      <protection locked="0"/>
    </xf>
    <xf numFmtId="0" fontId="31" fillId="0" borderId="0" xfId="0" applyFont="1" applyAlignment="1" applyProtection="1">
      <alignment horizontal="center" vertical="center" wrapText="1" shrinkToFit="1"/>
      <protection locked="0"/>
    </xf>
    <xf numFmtId="0" fontId="31" fillId="0" borderId="11" xfId="0" applyFont="1" applyBorder="1" applyAlignment="1" applyProtection="1">
      <alignment horizontal="center" vertical="center" wrapText="1" shrinkToFit="1"/>
      <protection locked="0"/>
    </xf>
    <xf numFmtId="0" fontId="31" fillId="0" borderId="12" xfId="0" applyFont="1" applyBorder="1" applyAlignment="1" applyProtection="1">
      <alignment horizontal="center" vertical="center" wrapText="1" shrinkToFit="1"/>
      <protection locked="0"/>
    </xf>
    <xf numFmtId="0" fontId="32" fillId="6" borderId="38" xfId="0" applyFont="1" applyFill="1" applyBorder="1" applyAlignment="1" applyProtection="1">
      <alignment horizontal="left" vertical="center" wrapText="1"/>
      <protection locked="0"/>
    </xf>
    <xf numFmtId="0" fontId="32" fillId="6" borderId="9" xfId="0" applyFont="1" applyFill="1" applyBorder="1" applyAlignment="1" applyProtection="1">
      <alignment horizontal="left" vertical="center" wrapText="1"/>
      <protection locked="0"/>
    </xf>
    <xf numFmtId="0" fontId="32" fillId="6" borderId="10" xfId="0" applyFont="1" applyFill="1" applyBorder="1" applyAlignment="1" applyProtection="1">
      <alignment horizontal="left" vertical="center" wrapText="1"/>
      <protection locked="0"/>
    </xf>
    <xf numFmtId="0" fontId="32" fillId="6" borderId="3" xfId="0" applyFont="1" applyFill="1" applyBorder="1" applyAlignment="1" applyProtection="1">
      <alignment horizontal="left" vertical="center" wrapText="1"/>
      <protection locked="0"/>
    </xf>
    <xf numFmtId="0" fontId="32" fillId="6" borderId="0" xfId="0" applyFont="1" applyFill="1" applyAlignment="1" applyProtection="1">
      <alignment horizontal="left" vertical="center" wrapText="1"/>
      <protection locked="0"/>
    </xf>
    <xf numFmtId="0" fontId="32" fillId="6" borderId="17" xfId="0" applyFont="1" applyFill="1" applyBorder="1" applyAlignment="1" applyProtection="1">
      <alignment horizontal="left" vertical="center" wrapText="1"/>
      <protection locked="0"/>
    </xf>
    <xf numFmtId="0" fontId="32" fillId="6" borderId="19" xfId="0" applyFont="1" applyFill="1" applyBorder="1" applyAlignment="1" applyProtection="1">
      <alignment horizontal="left" vertical="center" wrapText="1"/>
      <protection locked="0"/>
    </xf>
    <xf numFmtId="0" fontId="32" fillId="6" borderId="12" xfId="0" applyFont="1" applyFill="1" applyBorder="1" applyAlignment="1" applyProtection="1">
      <alignment horizontal="left" vertical="center" wrapText="1"/>
      <protection locked="0"/>
    </xf>
    <xf numFmtId="0" fontId="32" fillId="6" borderId="13" xfId="0" applyFont="1" applyFill="1" applyBorder="1" applyAlignment="1" applyProtection="1">
      <alignment horizontal="left" vertical="center" wrapText="1"/>
      <protection locked="0"/>
    </xf>
    <xf numFmtId="0" fontId="32" fillId="0" borderId="42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32" fillId="0" borderId="11" xfId="0" applyFont="1" applyBorder="1" applyAlignment="1" applyProtection="1">
      <alignment horizontal="center" vertical="center" wrapText="1"/>
      <protection locked="0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0" fontId="32" fillId="6" borderId="6" xfId="0" applyFont="1" applyFill="1" applyBorder="1" applyAlignment="1" applyProtection="1">
      <alignment horizontal="center" vertical="center"/>
      <protection locked="0"/>
    </xf>
    <xf numFmtId="0" fontId="32" fillId="6" borderId="7" xfId="0" applyFont="1" applyFill="1" applyBorder="1" applyAlignment="1" applyProtection="1">
      <alignment horizontal="center" vertical="center"/>
      <protection locked="0"/>
    </xf>
    <xf numFmtId="0" fontId="32" fillId="6" borderId="40" xfId="0" applyFont="1" applyFill="1" applyBorder="1" applyAlignment="1" applyProtection="1">
      <alignment horizontal="center" vertical="center"/>
      <protection locked="0"/>
    </xf>
    <xf numFmtId="0" fontId="32" fillId="6" borderId="19" xfId="0" applyFont="1" applyFill="1" applyBorder="1" applyAlignment="1" applyProtection="1">
      <alignment horizontal="center" vertical="center"/>
      <protection locked="0"/>
    </xf>
    <xf numFmtId="0" fontId="32" fillId="6" borderId="12" xfId="0" applyFont="1" applyFill="1" applyBorder="1" applyAlignment="1" applyProtection="1">
      <alignment horizontal="center" vertical="center"/>
      <protection locked="0"/>
    </xf>
    <xf numFmtId="0" fontId="32" fillId="6" borderId="13" xfId="0" applyFont="1" applyFill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 wrapText="1"/>
      <protection locked="0"/>
    </xf>
    <xf numFmtId="0" fontId="31" fillId="0" borderId="50" xfId="0" applyFont="1" applyBorder="1" applyAlignment="1" applyProtection="1">
      <alignment horizontal="center" vertical="center" wrapText="1"/>
      <protection locked="0"/>
    </xf>
    <xf numFmtId="0" fontId="31" fillId="0" borderId="49" xfId="0" applyFont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center" vertical="center" wrapText="1" shrinkToFit="1"/>
      <protection locked="0"/>
    </xf>
    <xf numFmtId="0" fontId="15" fillId="0" borderId="28" xfId="0" applyFont="1" applyBorder="1" applyAlignment="1" applyProtection="1">
      <alignment horizontal="center" vertical="center" wrapText="1" shrinkToFit="1"/>
      <protection locked="0"/>
    </xf>
    <xf numFmtId="0" fontId="15" fillId="0" borderId="26" xfId="0" applyFont="1" applyBorder="1" applyAlignment="1" applyProtection="1">
      <alignment horizontal="center" vertical="center" wrapText="1" shrinkToFit="1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44" xfId="0" applyFont="1" applyFill="1" applyBorder="1" applyAlignment="1" applyProtection="1">
      <alignment horizontal="left" vertical="center"/>
      <protection locked="0"/>
    </xf>
    <xf numFmtId="0" fontId="32" fillId="0" borderId="42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2" fillId="0" borderId="63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2" borderId="6" xfId="0" applyFont="1" applyFill="1" applyBorder="1" applyAlignment="1" applyProtection="1">
      <alignment horizontal="center" vertical="center" shrinkToFit="1"/>
      <protection locked="0"/>
    </xf>
    <xf numFmtId="0" fontId="32" fillId="2" borderId="7" xfId="0" applyFont="1" applyFill="1" applyBorder="1" applyAlignment="1" applyProtection="1">
      <alignment horizontal="center" vertical="center" shrinkToFit="1"/>
      <protection locked="0"/>
    </xf>
    <xf numFmtId="0" fontId="32" fillId="2" borderId="5" xfId="0" applyFont="1" applyFill="1" applyBorder="1" applyAlignment="1" applyProtection="1">
      <alignment horizontal="center" vertical="center" shrinkToFit="1"/>
      <protection locked="0"/>
    </xf>
    <xf numFmtId="0" fontId="32" fillId="2" borderId="1" xfId="0" applyFont="1" applyFill="1" applyBorder="1" applyAlignment="1" applyProtection="1">
      <alignment horizontal="center" vertical="center" shrinkToFit="1"/>
      <protection locked="0"/>
    </xf>
    <xf numFmtId="0" fontId="32" fillId="2" borderId="2" xfId="0" applyFont="1" applyFill="1" applyBorder="1" applyAlignment="1" applyProtection="1">
      <alignment horizontal="center" vertical="center" shrinkToFit="1"/>
      <protection locked="0"/>
    </xf>
    <xf numFmtId="0" fontId="32" fillId="2" borderId="62" xfId="0" applyFont="1" applyFill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32" fillId="2" borderId="76" xfId="0" applyFont="1" applyFill="1" applyBorder="1" applyAlignment="1" applyProtection="1">
      <alignment horizontal="center" vertical="center"/>
      <protection locked="0"/>
    </xf>
    <xf numFmtId="0" fontId="32" fillId="2" borderId="71" xfId="0" applyFont="1" applyFill="1" applyBorder="1" applyAlignment="1" applyProtection="1">
      <alignment horizontal="center" vertical="center"/>
      <protection locked="0"/>
    </xf>
    <xf numFmtId="0" fontId="32" fillId="2" borderId="80" xfId="0" applyFont="1" applyFill="1" applyBorder="1" applyAlignment="1" applyProtection="1">
      <alignment horizontal="center" vertical="center"/>
      <protection locked="0"/>
    </xf>
    <xf numFmtId="0" fontId="32" fillId="2" borderId="55" xfId="0" applyFont="1" applyFill="1" applyBorder="1" applyAlignment="1" applyProtection="1">
      <alignment horizontal="center" vertical="center" shrinkToFit="1"/>
      <protection locked="0"/>
    </xf>
    <xf numFmtId="0" fontId="32" fillId="2" borderId="50" xfId="0" applyFont="1" applyFill="1" applyBorder="1" applyAlignment="1" applyProtection="1">
      <alignment horizontal="center" vertical="center" shrinkToFit="1"/>
      <protection locked="0"/>
    </xf>
    <xf numFmtId="0" fontId="32" fillId="2" borderId="54" xfId="0" applyFont="1" applyFill="1" applyBorder="1" applyAlignment="1" applyProtection="1">
      <alignment horizontal="center" vertical="center" shrinkToFit="1"/>
      <protection locked="0"/>
    </xf>
    <xf numFmtId="0" fontId="31" fillId="0" borderId="44" xfId="0" applyFont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horizontal="center" vertical="center"/>
      <protection locked="0"/>
    </xf>
    <xf numFmtId="0" fontId="32" fillId="2" borderId="28" xfId="0" applyFont="1" applyFill="1" applyBorder="1" applyAlignment="1" applyProtection="1">
      <alignment horizontal="center" vertical="center"/>
      <protection locked="0"/>
    </xf>
    <xf numFmtId="0" fontId="67" fillId="2" borderId="28" xfId="0" applyFont="1" applyFill="1" applyBorder="1" applyAlignment="1" applyProtection="1">
      <alignment horizontal="center" vertical="center"/>
      <protection locked="0"/>
    </xf>
    <xf numFmtId="0" fontId="67" fillId="2" borderId="26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 wrapText="1"/>
      <protection locked="0"/>
    </xf>
    <xf numFmtId="0" fontId="13" fillId="2" borderId="28" xfId="0" applyFont="1" applyFill="1" applyBorder="1" applyAlignment="1" applyProtection="1">
      <alignment horizontal="center" vertical="center" wrapText="1"/>
      <protection locked="0"/>
    </xf>
    <xf numFmtId="0" fontId="13" fillId="2" borderId="44" xfId="0" applyFont="1" applyFill="1" applyBorder="1" applyAlignment="1" applyProtection="1">
      <alignment horizontal="center" vertical="center" wrapText="1"/>
      <protection locked="0"/>
    </xf>
    <xf numFmtId="0" fontId="13" fillId="2" borderId="43" xfId="0" applyFont="1" applyFill="1" applyBorder="1" applyAlignment="1" applyProtection="1">
      <alignment horizontal="center" vertical="center" wrapText="1"/>
      <protection locked="0"/>
    </xf>
    <xf numFmtId="0" fontId="13" fillId="2" borderId="50" xfId="0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32" fillId="2" borderId="43" xfId="0" applyFont="1" applyFill="1" applyBorder="1" applyAlignment="1" applyProtection="1">
      <alignment horizontal="center" vertical="center"/>
      <protection locked="0"/>
    </xf>
    <xf numFmtId="0" fontId="32" fillId="2" borderId="50" xfId="0" applyFont="1" applyFill="1" applyBorder="1" applyAlignment="1" applyProtection="1">
      <alignment horizontal="center" vertical="center"/>
      <protection locked="0"/>
    </xf>
    <xf numFmtId="0" fontId="32" fillId="2" borderId="49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62" fillId="3" borderId="22" xfId="0" applyFont="1" applyFill="1" applyBorder="1" applyAlignment="1" applyProtection="1">
      <alignment horizontal="center" vertical="top" textRotation="255"/>
      <protection locked="0"/>
    </xf>
    <xf numFmtId="0" fontId="62" fillId="3" borderId="37" xfId="0" applyFont="1" applyFill="1" applyBorder="1" applyAlignment="1" applyProtection="1">
      <alignment horizontal="center" vertical="top" textRotation="255"/>
      <protection locked="0"/>
    </xf>
    <xf numFmtId="0" fontId="62" fillId="3" borderId="36" xfId="0" applyFont="1" applyFill="1" applyBorder="1" applyAlignment="1" applyProtection="1">
      <alignment horizontal="center" vertical="top" textRotation="255"/>
      <protection locked="0"/>
    </xf>
    <xf numFmtId="0" fontId="18" fillId="3" borderId="22" xfId="0" applyFont="1" applyFill="1" applyBorder="1" applyAlignment="1" applyProtection="1">
      <alignment horizontal="center" vertical="top" textRotation="255"/>
      <protection locked="0"/>
    </xf>
    <xf numFmtId="0" fontId="18" fillId="3" borderId="37" xfId="0" applyFont="1" applyFill="1" applyBorder="1" applyAlignment="1" applyProtection="1">
      <alignment horizontal="center" vertical="top" textRotation="255"/>
      <protection locked="0"/>
    </xf>
    <xf numFmtId="0" fontId="18" fillId="3" borderId="36" xfId="0" applyFont="1" applyFill="1" applyBorder="1" applyAlignment="1" applyProtection="1">
      <alignment horizontal="center" vertical="top" textRotation="255"/>
      <protection locked="0"/>
    </xf>
    <xf numFmtId="0" fontId="18" fillId="3" borderId="22" xfId="0" applyFont="1" applyFill="1" applyBorder="1" applyAlignment="1" applyProtection="1">
      <alignment horizontal="center" vertical="top" textRotation="255" wrapText="1"/>
      <protection locked="0"/>
    </xf>
    <xf numFmtId="0" fontId="18" fillId="3" borderId="37" xfId="0" applyFont="1" applyFill="1" applyBorder="1" applyAlignment="1" applyProtection="1">
      <alignment horizontal="center" vertical="top" textRotation="255" wrapText="1"/>
      <protection locked="0"/>
    </xf>
    <xf numFmtId="0" fontId="18" fillId="3" borderId="36" xfId="0" applyFont="1" applyFill="1" applyBorder="1" applyAlignment="1" applyProtection="1">
      <alignment horizontal="center" vertical="top" textRotation="255" wrapText="1"/>
      <protection locked="0"/>
    </xf>
    <xf numFmtId="0" fontId="18" fillId="2" borderId="22" xfId="0" applyFont="1" applyFill="1" applyBorder="1" applyAlignment="1" applyProtection="1">
      <alignment horizontal="center" vertical="center" textRotation="255" wrapText="1"/>
      <protection locked="0"/>
    </xf>
    <xf numFmtId="0" fontId="18" fillId="2" borderId="36" xfId="0" applyFont="1" applyFill="1" applyBorder="1" applyAlignment="1" applyProtection="1">
      <alignment horizontal="center" vertical="center" textRotation="255" wrapText="1"/>
      <protection locked="0"/>
    </xf>
    <xf numFmtId="0" fontId="62" fillId="2" borderId="22" xfId="0" applyFont="1" applyFill="1" applyBorder="1" applyAlignment="1" applyProtection="1">
      <alignment horizontal="center" vertical="center" wrapText="1"/>
      <protection locked="0"/>
    </xf>
    <xf numFmtId="0" fontId="62" fillId="2" borderId="37" xfId="0" applyFont="1" applyFill="1" applyBorder="1" applyAlignment="1" applyProtection="1">
      <alignment horizontal="center" vertical="center" wrapText="1"/>
      <protection locked="0"/>
    </xf>
    <xf numFmtId="0" fontId="62" fillId="2" borderId="36" xfId="0" applyFont="1" applyFill="1" applyBorder="1" applyAlignment="1" applyProtection="1">
      <alignment horizontal="center" vertical="center" wrapText="1"/>
      <protection locked="0"/>
    </xf>
    <xf numFmtId="0" fontId="32" fillId="2" borderId="19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32" fillId="2" borderId="54" xfId="0" applyFont="1" applyFill="1" applyBorder="1" applyAlignment="1" applyProtection="1">
      <alignment horizontal="center" vertical="center"/>
      <protection locked="0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18">
    <dxf>
      <fill>
        <patternFill>
          <fgColor rgb="FFFFFF99"/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>
          <fgColor rgb="FFFFFF99"/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66"/>
      <color rgb="FFFFFFFF"/>
      <color rgb="FFCCECFF"/>
      <color rgb="FFFFFFCC"/>
      <color rgb="FF5D0D20"/>
      <color rgb="FFFF505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S$22" lockText="1"/>
</file>

<file path=xl/ctrlProps/ctrlProp10.xml><?xml version="1.0" encoding="utf-8"?>
<formControlPr xmlns="http://schemas.microsoft.com/office/spreadsheetml/2009/9/main" objectType="CheckBox" checked="Checked" fmlaLink="$AD$20" lockText="1" noThreeD="1"/>
</file>

<file path=xl/ctrlProps/ctrlProp11.xml><?xml version="1.0" encoding="utf-8"?>
<formControlPr xmlns="http://schemas.microsoft.com/office/spreadsheetml/2009/9/main" objectType="CheckBox" checked="Checked" fmlaLink="$E$22" lockText="1"/>
</file>

<file path=xl/ctrlProps/ctrlProp12.xml><?xml version="1.0" encoding="utf-8"?>
<formControlPr xmlns="http://schemas.microsoft.com/office/spreadsheetml/2009/9/main" objectType="CheckBox" checked="Checked" fmlaLink="$K$22" lockText="1"/>
</file>

<file path=xl/ctrlProps/ctrlProp13.xml><?xml version="1.0" encoding="utf-8"?>
<formControlPr xmlns="http://schemas.microsoft.com/office/spreadsheetml/2009/9/main" objectType="CheckBox" fmlaLink="$AD$21" lockText="1" noThreeD="1"/>
</file>

<file path=xl/ctrlProps/ctrlProp14.xml><?xml version="1.0" encoding="utf-8"?>
<formControlPr xmlns="http://schemas.microsoft.com/office/spreadsheetml/2009/9/main" objectType="CheckBox" checked="Checked" fmlaLink="$AQ$21" lockText="1" noThreeD="1"/>
</file>

<file path=xl/ctrlProps/ctrlProp2.xml><?xml version="1.0" encoding="utf-8"?>
<formControlPr xmlns="http://schemas.microsoft.com/office/spreadsheetml/2009/9/main" objectType="CheckBox" checked="Checked" fmlaLink="$AQ$20" lockText="1" noThreeD="1"/>
</file>

<file path=xl/ctrlProps/ctrlProp3.xml><?xml version="1.0" encoding="utf-8"?>
<formControlPr xmlns="http://schemas.microsoft.com/office/spreadsheetml/2009/9/main" objectType="CheckBox" fmlaLink="$AD$20" lockText="1" noThreeD="1"/>
</file>

<file path=xl/ctrlProps/ctrlProp4.xml><?xml version="1.0" encoding="utf-8"?>
<formControlPr xmlns="http://schemas.microsoft.com/office/spreadsheetml/2009/9/main" objectType="CheckBox" fmlaLink="$E$22" lockText="1"/>
</file>

<file path=xl/ctrlProps/ctrlProp5.xml><?xml version="1.0" encoding="utf-8"?>
<formControlPr xmlns="http://schemas.microsoft.com/office/spreadsheetml/2009/9/main" objectType="CheckBox" fmlaLink="$K$22" lockText="1"/>
</file>

<file path=xl/ctrlProps/ctrlProp6.xml><?xml version="1.0" encoding="utf-8"?>
<formControlPr xmlns="http://schemas.microsoft.com/office/spreadsheetml/2009/9/main" objectType="CheckBox" fmlaLink="$AD$21" lockText="1" noThreeD="1"/>
</file>

<file path=xl/ctrlProps/ctrlProp7.xml><?xml version="1.0" encoding="utf-8"?>
<formControlPr xmlns="http://schemas.microsoft.com/office/spreadsheetml/2009/9/main" objectType="CheckBox" checked="Checked" fmlaLink="$AQ$21" lockText="1" noThreeD="1"/>
</file>

<file path=xl/ctrlProps/ctrlProp8.xml><?xml version="1.0" encoding="utf-8"?>
<formControlPr xmlns="http://schemas.microsoft.com/office/spreadsheetml/2009/9/main" objectType="CheckBox" checked="Checked" fmlaLink="$S$22" lockText="1"/>
</file>

<file path=xl/ctrlProps/ctrlProp9.xml><?xml version="1.0" encoding="utf-8"?>
<formControlPr xmlns="http://schemas.microsoft.com/office/spreadsheetml/2009/9/main" objectType="CheckBox" fmlaLink="$AQ$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257175</xdr:colOff>
          <xdr:row>19</xdr:row>
          <xdr:rowOff>85725</xdr:rowOff>
        </xdr:from>
        <xdr:to>
          <xdr:col>19</xdr:col>
          <xdr:colOff>361950</xdr:colOff>
          <xdr:row>20</xdr:row>
          <xdr:rowOff>295275</xdr:rowOff>
        </xdr:to>
        <xdr:sp macro="" textlink="">
          <xdr:nvSpPr>
            <xdr:cNvPr id="25601" name="Check Box 1" descr="了承しました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0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247650</xdr:colOff>
          <xdr:row>19</xdr:row>
          <xdr:rowOff>66675</xdr:rowOff>
        </xdr:from>
        <xdr:to>
          <xdr:col>39</xdr:col>
          <xdr:colOff>209550</xdr:colOff>
          <xdr:row>19</xdr:row>
          <xdr:rowOff>314325</xdr:rowOff>
        </xdr:to>
        <xdr:sp macro="" textlink="">
          <xdr:nvSpPr>
            <xdr:cNvPr id="25602" name="Check Box 2" descr="了承しました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0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285750</xdr:colOff>
          <xdr:row>18</xdr:row>
          <xdr:rowOff>533400</xdr:rowOff>
        </xdr:from>
        <xdr:to>
          <xdr:col>28</xdr:col>
          <xdr:colOff>28575</xdr:colOff>
          <xdr:row>19</xdr:row>
          <xdr:rowOff>352425</xdr:rowOff>
        </xdr:to>
        <xdr:sp macro="" textlink="">
          <xdr:nvSpPr>
            <xdr:cNvPr id="25603" name="Check Box 3" descr="了承しました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0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333375</xdr:rowOff>
        </xdr:from>
        <xdr:to>
          <xdr:col>6</xdr:col>
          <xdr:colOff>180975</xdr:colOff>
          <xdr:row>21</xdr:row>
          <xdr:rowOff>47625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19</xdr:row>
          <xdr:rowOff>342900</xdr:rowOff>
        </xdr:from>
        <xdr:to>
          <xdr:col>12</xdr:col>
          <xdr:colOff>342900</xdr:colOff>
          <xdr:row>21</xdr:row>
          <xdr:rowOff>19050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0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295275</xdr:colOff>
          <xdr:row>20</xdr:row>
          <xdr:rowOff>47625</xdr:rowOff>
        </xdr:from>
        <xdr:to>
          <xdr:col>27</xdr:col>
          <xdr:colOff>304800</xdr:colOff>
          <xdr:row>20</xdr:row>
          <xdr:rowOff>314325</xdr:rowOff>
        </xdr:to>
        <xdr:sp macro="" textlink="">
          <xdr:nvSpPr>
            <xdr:cNvPr id="25606" name="Check Box 6" descr="了承しました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0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20</xdr:row>
          <xdr:rowOff>28575</xdr:rowOff>
        </xdr:from>
        <xdr:to>
          <xdr:col>39</xdr:col>
          <xdr:colOff>95250</xdr:colOff>
          <xdr:row>20</xdr:row>
          <xdr:rowOff>314325</xdr:rowOff>
        </xdr:to>
        <xdr:sp macro="" textlink="">
          <xdr:nvSpPr>
            <xdr:cNvPr id="25607" name="Check Box 7" descr="了承しました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0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52</xdr:col>
      <xdr:colOff>272143</xdr:colOff>
      <xdr:row>15</xdr:row>
      <xdr:rowOff>306944</xdr:rowOff>
    </xdr:from>
    <xdr:to>
      <xdr:col>60</xdr:col>
      <xdr:colOff>170088</xdr:colOff>
      <xdr:row>19</xdr:row>
      <xdr:rowOff>207241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607ABF4-DD63-477C-B4AF-F695373D0EA2}"/>
            </a:ext>
          </a:extLst>
        </xdr:cNvPr>
        <xdr:cNvSpPr/>
      </xdr:nvSpPr>
      <xdr:spPr>
        <a:xfrm>
          <a:off x="22791964" y="5545694"/>
          <a:ext cx="3204481" cy="1846118"/>
        </a:xfrm>
        <a:prstGeom prst="roundRect">
          <a:avLst/>
        </a:prstGeom>
        <a:noFill/>
        <a:ln w="12700">
          <a:solidFill>
            <a:srgbClr val="5D0D2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257175</xdr:colOff>
          <xdr:row>19</xdr:row>
          <xdr:rowOff>85725</xdr:rowOff>
        </xdr:from>
        <xdr:to>
          <xdr:col>19</xdr:col>
          <xdr:colOff>361950</xdr:colOff>
          <xdr:row>20</xdr:row>
          <xdr:rowOff>304800</xdr:rowOff>
        </xdr:to>
        <xdr:sp macro="" textlink="">
          <xdr:nvSpPr>
            <xdr:cNvPr id="30721" name="Check Box 1" descr="了承しました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1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247650</xdr:colOff>
          <xdr:row>19</xdr:row>
          <xdr:rowOff>66675</xdr:rowOff>
        </xdr:from>
        <xdr:to>
          <xdr:col>39</xdr:col>
          <xdr:colOff>209550</xdr:colOff>
          <xdr:row>19</xdr:row>
          <xdr:rowOff>323850</xdr:rowOff>
        </xdr:to>
        <xdr:sp macro="" textlink="">
          <xdr:nvSpPr>
            <xdr:cNvPr id="30722" name="Check Box 2" descr="了承しました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1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285750</xdr:colOff>
          <xdr:row>18</xdr:row>
          <xdr:rowOff>533400</xdr:rowOff>
        </xdr:from>
        <xdr:to>
          <xdr:col>28</xdr:col>
          <xdr:colOff>38100</xdr:colOff>
          <xdr:row>19</xdr:row>
          <xdr:rowOff>361950</xdr:rowOff>
        </xdr:to>
        <xdr:sp macro="" textlink="">
          <xdr:nvSpPr>
            <xdr:cNvPr id="30723" name="Check Box 3" descr="了承しました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1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333375</xdr:rowOff>
        </xdr:from>
        <xdr:to>
          <xdr:col>6</xdr:col>
          <xdr:colOff>190500</xdr:colOff>
          <xdr:row>21</xdr:row>
          <xdr:rowOff>57150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1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19</xdr:row>
          <xdr:rowOff>342900</xdr:rowOff>
        </xdr:from>
        <xdr:to>
          <xdr:col>12</xdr:col>
          <xdr:colOff>342900</xdr:colOff>
          <xdr:row>21</xdr:row>
          <xdr:rowOff>19050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1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295275</xdr:colOff>
          <xdr:row>20</xdr:row>
          <xdr:rowOff>47625</xdr:rowOff>
        </xdr:from>
        <xdr:to>
          <xdr:col>27</xdr:col>
          <xdr:colOff>304800</xdr:colOff>
          <xdr:row>20</xdr:row>
          <xdr:rowOff>323850</xdr:rowOff>
        </xdr:to>
        <xdr:sp macro="" textlink="">
          <xdr:nvSpPr>
            <xdr:cNvPr id="30726" name="Check Box 6" descr="了承しました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1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20</xdr:row>
          <xdr:rowOff>28575</xdr:rowOff>
        </xdr:from>
        <xdr:to>
          <xdr:col>39</xdr:col>
          <xdr:colOff>95250</xdr:colOff>
          <xdr:row>20</xdr:row>
          <xdr:rowOff>323850</xdr:rowOff>
        </xdr:to>
        <xdr:sp macro="" textlink="">
          <xdr:nvSpPr>
            <xdr:cNvPr id="30727" name="Check Box 7" descr="了承しました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1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52</xdr:col>
      <xdr:colOff>272143</xdr:colOff>
      <xdr:row>15</xdr:row>
      <xdr:rowOff>306944</xdr:rowOff>
    </xdr:from>
    <xdr:to>
      <xdr:col>60</xdr:col>
      <xdr:colOff>170088</xdr:colOff>
      <xdr:row>19</xdr:row>
      <xdr:rowOff>207241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E1DA44B-0247-4D5E-A661-6100EEFBBB62}"/>
            </a:ext>
          </a:extLst>
        </xdr:cNvPr>
        <xdr:cNvSpPr/>
      </xdr:nvSpPr>
      <xdr:spPr>
        <a:xfrm>
          <a:off x="22703518" y="5564744"/>
          <a:ext cx="3184070" cy="1843397"/>
        </a:xfrm>
        <a:prstGeom prst="roundRect">
          <a:avLst/>
        </a:prstGeom>
        <a:noFill/>
        <a:ln w="12700">
          <a:solidFill>
            <a:srgbClr val="5D0D2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9933-E972-45E2-923D-78A5608CB9EB}">
  <sheetPr codeName="Sheet1">
    <tabColor rgb="FFFFFF66"/>
    <pageSetUpPr fitToPage="1"/>
  </sheetPr>
  <dimension ref="B1:BQ88"/>
  <sheetViews>
    <sheetView tabSelected="1" view="pageBreakPreview" zoomScale="40" zoomScaleNormal="55" zoomScaleSheetLayoutView="40" workbookViewId="0">
      <selection activeCell="BM19" sqref="BM19"/>
    </sheetView>
  </sheetViews>
  <sheetFormatPr defaultRowHeight="16.5"/>
  <cols>
    <col min="1" max="1" width="2.28515625" style="11" customWidth="1"/>
    <col min="2" max="2" width="6.7109375" style="1" customWidth="1"/>
    <col min="3" max="15" width="6.7109375" style="11" customWidth="1"/>
    <col min="16" max="16" width="5.5703125" style="11" customWidth="1"/>
    <col min="17" max="22" width="6.85546875" style="11" customWidth="1"/>
    <col min="23" max="23" width="7.85546875" style="11" customWidth="1"/>
    <col min="24" max="24" width="4.42578125" style="11" customWidth="1"/>
    <col min="25" max="25" width="7.85546875" style="11" customWidth="1"/>
    <col min="26" max="26" width="4.42578125" style="11" customWidth="1"/>
    <col min="27" max="27" width="8.140625" style="11" customWidth="1"/>
    <col min="28" max="30" width="6.7109375" style="11" customWidth="1"/>
    <col min="31" max="32" width="5.28515625" style="11" customWidth="1"/>
    <col min="33" max="35" width="6.7109375" style="11" customWidth="1"/>
    <col min="36" max="36" width="5.28515625" style="11" customWidth="1"/>
    <col min="37" max="37" width="8.42578125" style="11" customWidth="1"/>
    <col min="38" max="38" width="9.28515625" style="11" customWidth="1"/>
    <col min="39" max="39" width="12.140625" style="11" customWidth="1"/>
    <col min="40" max="40" width="4.42578125" style="11" customWidth="1"/>
    <col min="41" max="41" width="5.5703125" style="11" customWidth="1"/>
    <col min="42" max="42" width="4.140625" style="11" customWidth="1"/>
    <col min="43" max="43" width="6.140625" style="11" customWidth="1"/>
    <col min="44" max="46" width="5.5703125" style="11" customWidth="1"/>
    <col min="47" max="59" width="6.28515625" style="11" customWidth="1"/>
    <col min="60" max="63" width="5.28515625" style="11" customWidth="1"/>
    <col min="64" max="64" width="3.42578125" style="11" customWidth="1"/>
    <col min="65" max="16384" width="9.140625" style="11"/>
  </cols>
  <sheetData>
    <row r="1" spans="2:69" s="3" customFormat="1" ht="34.5" customHeight="1">
      <c r="B1" s="1"/>
      <c r="C1" s="471" t="s">
        <v>174</v>
      </c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1"/>
      <c r="AP1" s="471"/>
      <c r="AQ1" s="471"/>
      <c r="AR1" s="471"/>
      <c r="AS1" s="471"/>
      <c r="AT1" s="471"/>
      <c r="AU1" s="471"/>
      <c r="AV1" s="471"/>
      <c r="AW1" s="471"/>
      <c r="AX1" s="2"/>
      <c r="AY1" s="122"/>
      <c r="AZ1" s="122"/>
      <c r="BA1" s="123" t="str">
        <f>IF(AZ2="","※ 記入日が未入力","")</f>
        <v>※ 記入日が未入力</v>
      </c>
      <c r="BB1" s="2"/>
      <c r="BD1" s="2"/>
      <c r="BE1" s="2"/>
      <c r="BF1" s="2"/>
      <c r="BG1" s="4"/>
    </row>
    <row r="2" spans="2:69" s="9" customFormat="1" ht="19.5" customHeight="1" thickBot="1">
      <c r="B2" s="212" t="s">
        <v>56</v>
      </c>
      <c r="C2" s="82"/>
      <c r="D2" s="82"/>
      <c r="E2" s="82"/>
      <c r="F2" s="82"/>
      <c r="G2" s="82"/>
      <c r="H2" s="82"/>
      <c r="I2" s="82"/>
      <c r="J2" s="5"/>
      <c r="K2" s="5"/>
      <c r="L2" s="5"/>
      <c r="M2" s="5"/>
      <c r="N2" s="5"/>
      <c r="O2" s="6"/>
      <c r="P2" s="6"/>
      <c r="Q2" s="7"/>
      <c r="R2" s="7"/>
      <c r="S2" s="8"/>
      <c r="T2" s="8"/>
      <c r="U2" s="7"/>
      <c r="V2" s="7"/>
      <c r="W2" s="7"/>
      <c r="X2" s="7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124" t="str">
        <f>IF(AM3="","※ 推薦理由が未入力です","")</f>
        <v>※ 推薦理由が未入力です</v>
      </c>
      <c r="AO2" s="5"/>
      <c r="AQ2" s="5"/>
      <c r="AR2" s="5"/>
      <c r="AS2" s="5"/>
      <c r="AT2" s="5"/>
      <c r="AV2" s="5"/>
      <c r="AW2" s="5"/>
      <c r="AX2" s="5" t="s">
        <v>92</v>
      </c>
      <c r="AY2" s="5"/>
      <c r="AZ2" s="472"/>
      <c r="BA2" s="472"/>
      <c r="BB2" s="472"/>
      <c r="BC2" s="472"/>
      <c r="BD2" s="472"/>
      <c r="BE2" s="472"/>
      <c r="BF2" s="90" t="s">
        <v>82</v>
      </c>
      <c r="BG2" s="10"/>
    </row>
    <row r="3" spans="2:69" s="206" customFormat="1" ht="21.75" customHeight="1">
      <c r="B3" s="473" t="s">
        <v>69</v>
      </c>
      <c r="C3" s="476" t="s">
        <v>118</v>
      </c>
      <c r="D3" s="268"/>
      <c r="E3" s="268"/>
      <c r="F3" s="477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1"/>
      <c r="T3" s="486" t="s">
        <v>207</v>
      </c>
      <c r="U3" s="487"/>
      <c r="V3" s="487"/>
      <c r="W3" s="487"/>
      <c r="X3" s="488"/>
      <c r="Y3" s="492"/>
      <c r="Z3" s="493"/>
      <c r="AA3" s="493"/>
      <c r="AB3" s="493"/>
      <c r="AC3" s="493"/>
      <c r="AD3" s="493"/>
      <c r="AE3" s="493"/>
      <c r="AF3" s="493"/>
      <c r="AG3" s="493"/>
      <c r="AH3" s="493"/>
      <c r="AI3" s="494"/>
      <c r="AJ3" s="498" t="s">
        <v>206</v>
      </c>
      <c r="AK3" s="499"/>
      <c r="AL3" s="499"/>
      <c r="AM3" s="504"/>
      <c r="AN3" s="505"/>
      <c r="AO3" s="505"/>
      <c r="AP3" s="505"/>
      <c r="AQ3" s="505"/>
      <c r="AR3" s="505"/>
      <c r="AS3" s="505"/>
      <c r="AT3" s="505"/>
      <c r="AU3" s="505"/>
      <c r="AV3" s="505"/>
      <c r="AW3" s="505"/>
      <c r="AX3" s="505"/>
      <c r="AY3" s="505"/>
      <c r="AZ3" s="505"/>
      <c r="BA3" s="505"/>
      <c r="BB3" s="505"/>
      <c r="BC3" s="505"/>
      <c r="BD3" s="505"/>
      <c r="BE3" s="505"/>
      <c r="BF3" s="506"/>
    </row>
    <row r="4" spans="2:69" s="206" customFormat="1" ht="21.75" customHeight="1">
      <c r="B4" s="474"/>
      <c r="C4" s="478"/>
      <c r="D4" s="269"/>
      <c r="E4" s="269"/>
      <c r="F4" s="479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3"/>
      <c r="T4" s="489"/>
      <c r="U4" s="490"/>
      <c r="V4" s="490"/>
      <c r="W4" s="490"/>
      <c r="X4" s="491"/>
      <c r="Y4" s="495"/>
      <c r="Z4" s="496"/>
      <c r="AA4" s="496"/>
      <c r="AB4" s="496"/>
      <c r="AC4" s="496"/>
      <c r="AD4" s="496"/>
      <c r="AE4" s="496"/>
      <c r="AF4" s="496"/>
      <c r="AG4" s="496"/>
      <c r="AH4" s="496"/>
      <c r="AI4" s="497"/>
      <c r="AJ4" s="500"/>
      <c r="AK4" s="501"/>
      <c r="AL4" s="501"/>
      <c r="AM4" s="507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  <c r="BB4" s="508"/>
      <c r="BC4" s="508"/>
      <c r="BD4" s="508"/>
      <c r="BE4" s="508"/>
      <c r="BF4" s="509"/>
    </row>
    <row r="5" spans="2:69" s="206" customFormat="1" ht="21.75" customHeight="1">
      <c r="B5" s="474"/>
      <c r="C5" s="478"/>
      <c r="D5" s="269"/>
      <c r="E5" s="269"/>
      <c r="F5" s="479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3"/>
      <c r="T5" s="513" t="s">
        <v>208</v>
      </c>
      <c r="U5" s="514"/>
      <c r="V5" s="514"/>
      <c r="W5" s="514"/>
      <c r="X5" s="515"/>
      <c r="Y5" s="519"/>
      <c r="Z5" s="520"/>
      <c r="AA5" s="520"/>
      <c r="AB5" s="520"/>
      <c r="AC5" s="520"/>
      <c r="AD5" s="520"/>
      <c r="AE5" s="520"/>
      <c r="AF5" s="520"/>
      <c r="AG5" s="520"/>
      <c r="AH5" s="520"/>
      <c r="AI5" s="521"/>
      <c r="AJ5" s="500"/>
      <c r="AK5" s="501"/>
      <c r="AL5" s="501"/>
      <c r="AM5" s="507"/>
      <c r="AN5" s="508"/>
      <c r="AO5" s="508"/>
      <c r="AP5" s="508"/>
      <c r="AQ5" s="508"/>
      <c r="AR5" s="508"/>
      <c r="AS5" s="508"/>
      <c r="AT5" s="508"/>
      <c r="AU5" s="508"/>
      <c r="AV5" s="508"/>
      <c r="AW5" s="508"/>
      <c r="AX5" s="508"/>
      <c r="AY5" s="508"/>
      <c r="AZ5" s="508"/>
      <c r="BA5" s="508"/>
      <c r="BB5" s="508"/>
      <c r="BC5" s="508"/>
      <c r="BD5" s="508"/>
      <c r="BE5" s="508"/>
      <c r="BF5" s="509"/>
      <c r="BK5" s="220"/>
      <c r="BL5" s="220"/>
      <c r="BM5" s="221"/>
      <c r="BN5" s="221"/>
      <c r="BO5" s="221"/>
      <c r="BP5" s="221"/>
      <c r="BQ5" s="221"/>
    </row>
    <row r="6" spans="2:69" s="206" customFormat="1" ht="21.75" customHeight="1" thickBot="1">
      <c r="B6" s="475"/>
      <c r="C6" s="478"/>
      <c r="D6" s="269"/>
      <c r="E6" s="269"/>
      <c r="F6" s="479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5"/>
      <c r="T6" s="516"/>
      <c r="U6" s="517"/>
      <c r="V6" s="517"/>
      <c r="W6" s="517"/>
      <c r="X6" s="518"/>
      <c r="Y6" s="522"/>
      <c r="Z6" s="523"/>
      <c r="AA6" s="523"/>
      <c r="AB6" s="523"/>
      <c r="AC6" s="523"/>
      <c r="AD6" s="523"/>
      <c r="AE6" s="523"/>
      <c r="AF6" s="523"/>
      <c r="AG6" s="523"/>
      <c r="AH6" s="523"/>
      <c r="AI6" s="524"/>
      <c r="AJ6" s="502"/>
      <c r="AK6" s="503"/>
      <c r="AL6" s="503"/>
      <c r="AM6" s="510"/>
      <c r="AN6" s="511"/>
      <c r="AO6" s="511"/>
      <c r="AP6" s="511"/>
      <c r="AQ6" s="511"/>
      <c r="AR6" s="511"/>
      <c r="AS6" s="511"/>
      <c r="AT6" s="511"/>
      <c r="AU6" s="511"/>
      <c r="AV6" s="511"/>
      <c r="AW6" s="511"/>
      <c r="AX6" s="511"/>
      <c r="AY6" s="511"/>
      <c r="AZ6" s="511"/>
      <c r="BA6" s="511"/>
      <c r="BB6" s="511"/>
      <c r="BC6" s="511"/>
      <c r="BD6" s="511"/>
      <c r="BE6" s="511"/>
      <c r="BF6" s="512"/>
      <c r="BK6" s="222"/>
      <c r="BL6" s="222"/>
      <c r="BM6" s="221"/>
      <c r="BN6" s="64"/>
      <c r="BO6" s="64"/>
      <c r="BP6" s="57"/>
      <c r="BQ6" s="57"/>
    </row>
    <row r="7" spans="2:69" s="206" customFormat="1" ht="36.75" customHeight="1">
      <c r="B7" s="405" t="s">
        <v>18</v>
      </c>
      <c r="C7" s="409" t="s">
        <v>220</v>
      </c>
      <c r="D7" s="410"/>
      <c r="E7" s="410"/>
      <c r="F7" s="411"/>
      <c r="G7" s="412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4"/>
      <c r="T7" s="415" t="s">
        <v>108</v>
      </c>
      <c r="U7" s="416"/>
      <c r="V7" s="417"/>
      <c r="W7" s="418"/>
      <c r="X7" s="419"/>
      <c r="Y7" s="420"/>
      <c r="Z7" s="421" t="s">
        <v>109</v>
      </c>
      <c r="AA7" s="422"/>
      <c r="AB7" s="423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5"/>
      <c r="AZ7" s="430" t="s">
        <v>211</v>
      </c>
      <c r="BA7" s="431"/>
      <c r="BB7" s="293"/>
      <c r="BC7" s="466"/>
      <c r="BD7" s="466"/>
      <c r="BE7" s="466"/>
      <c r="BF7" s="467"/>
      <c r="BG7" s="353" t="str">
        <f>IF(BB7="","※実績が未入力です","")</f>
        <v>※実績が未入力です</v>
      </c>
      <c r="BH7" s="207"/>
      <c r="BK7" s="223"/>
      <c r="BL7" s="224"/>
      <c r="BM7" s="221"/>
      <c r="BN7" s="225"/>
      <c r="BO7" s="225"/>
      <c r="BP7" s="18"/>
      <c r="BQ7" s="18"/>
    </row>
    <row r="8" spans="2:69" s="206" customFormat="1" ht="20.25" customHeight="1">
      <c r="B8" s="406"/>
      <c r="C8" s="446" t="s">
        <v>22</v>
      </c>
      <c r="D8" s="447"/>
      <c r="E8" s="447"/>
      <c r="F8" s="448"/>
      <c r="G8" s="452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4"/>
      <c r="T8" s="534" t="s">
        <v>218</v>
      </c>
      <c r="U8" s="535"/>
      <c r="V8" s="535"/>
      <c r="W8" s="535"/>
      <c r="X8" s="538"/>
      <c r="Y8" s="539"/>
      <c r="Z8" s="539"/>
      <c r="AA8" s="539"/>
      <c r="AB8" s="539"/>
      <c r="AC8" s="539"/>
      <c r="AD8" s="539"/>
      <c r="AE8" s="539"/>
      <c r="AF8" s="539"/>
      <c r="AG8" s="539"/>
      <c r="AH8" s="540"/>
      <c r="AI8" s="544" t="s">
        <v>221</v>
      </c>
      <c r="AJ8" s="545"/>
      <c r="AK8" s="545"/>
      <c r="AL8" s="546"/>
      <c r="AM8" s="355"/>
      <c r="AN8" s="356"/>
      <c r="AO8" s="356"/>
      <c r="AP8" s="356"/>
      <c r="AQ8" s="356"/>
      <c r="AR8" s="356"/>
      <c r="AS8" s="356"/>
      <c r="AT8" s="356"/>
      <c r="AU8" s="356"/>
      <c r="AV8" s="356"/>
      <c r="AW8" s="356"/>
      <c r="AX8" s="356"/>
      <c r="AY8" s="357"/>
      <c r="AZ8" s="430"/>
      <c r="BA8" s="431"/>
      <c r="BB8" s="293"/>
      <c r="BC8" s="466"/>
      <c r="BD8" s="466"/>
      <c r="BE8" s="466"/>
      <c r="BF8" s="467"/>
      <c r="BG8" s="353"/>
      <c r="BH8" s="207"/>
    </row>
    <row r="9" spans="2:69" s="206" customFormat="1" ht="35.25" customHeight="1">
      <c r="B9" s="406"/>
      <c r="C9" s="449"/>
      <c r="D9" s="450"/>
      <c r="E9" s="450"/>
      <c r="F9" s="451"/>
      <c r="G9" s="455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7"/>
      <c r="T9" s="536"/>
      <c r="U9" s="537"/>
      <c r="V9" s="537"/>
      <c r="W9" s="537"/>
      <c r="X9" s="541"/>
      <c r="Y9" s="542"/>
      <c r="Z9" s="542"/>
      <c r="AA9" s="542"/>
      <c r="AB9" s="542"/>
      <c r="AC9" s="542"/>
      <c r="AD9" s="542"/>
      <c r="AE9" s="542"/>
      <c r="AF9" s="542"/>
      <c r="AG9" s="542"/>
      <c r="AH9" s="543"/>
      <c r="AI9" s="354" t="s">
        <v>213</v>
      </c>
      <c r="AJ9" s="354"/>
      <c r="AK9" s="354"/>
      <c r="AL9" s="354"/>
      <c r="AM9" s="547" t="s">
        <v>222</v>
      </c>
      <c r="AN9" s="548"/>
      <c r="AO9" s="548"/>
      <c r="AP9" s="548"/>
      <c r="AQ9" s="548"/>
      <c r="AR9" s="548"/>
      <c r="AS9" s="548"/>
      <c r="AT9" s="548"/>
      <c r="AU9" s="548"/>
      <c r="AV9" s="548"/>
      <c r="AW9" s="548"/>
      <c r="AX9" s="548"/>
      <c r="AY9" s="549"/>
      <c r="AZ9" s="432"/>
      <c r="BA9" s="433"/>
      <c r="BB9" s="468"/>
      <c r="BC9" s="469"/>
      <c r="BD9" s="469"/>
      <c r="BE9" s="469"/>
      <c r="BF9" s="470"/>
      <c r="BG9" s="353"/>
      <c r="BH9" s="207"/>
    </row>
    <row r="10" spans="2:69" s="206" customFormat="1" ht="18" customHeight="1">
      <c r="B10" s="407"/>
      <c r="C10" s="393" t="s">
        <v>220</v>
      </c>
      <c r="D10" s="394"/>
      <c r="E10" s="394"/>
      <c r="F10" s="395"/>
      <c r="G10" s="355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445"/>
      <c r="T10" s="396" t="s">
        <v>173</v>
      </c>
      <c r="U10" s="397"/>
      <c r="V10" s="397"/>
      <c r="W10" s="398"/>
      <c r="X10" s="295"/>
      <c r="Y10" s="273"/>
      <c r="Z10" s="273"/>
      <c r="AA10" s="273"/>
      <c r="AB10" s="273"/>
      <c r="AC10" s="273"/>
      <c r="AD10" s="273"/>
      <c r="AE10" s="273"/>
      <c r="AF10" s="273"/>
      <c r="AG10" s="273"/>
      <c r="AH10" s="274"/>
      <c r="AI10" s="435" t="s">
        <v>65</v>
      </c>
      <c r="AJ10" s="436"/>
      <c r="AK10" s="436"/>
      <c r="AL10" s="437"/>
      <c r="AM10" s="328" t="s">
        <v>214</v>
      </c>
      <c r="AN10" s="329"/>
      <c r="AO10" s="329"/>
      <c r="AP10" s="329"/>
      <c r="AQ10" s="329"/>
      <c r="AR10" s="329"/>
      <c r="AS10" s="329"/>
      <c r="AT10" s="329"/>
      <c r="AU10" s="329"/>
      <c r="AV10" s="329"/>
      <c r="AW10" s="435" t="s">
        <v>66</v>
      </c>
      <c r="AX10" s="437"/>
      <c r="AY10" s="329"/>
      <c r="AZ10" s="329"/>
      <c r="BA10" s="329"/>
      <c r="BB10" s="329"/>
      <c r="BC10" s="329"/>
      <c r="BD10" s="329"/>
      <c r="BE10" s="329"/>
      <c r="BF10" s="444"/>
      <c r="BG10" s="353"/>
      <c r="BH10" s="207"/>
    </row>
    <row r="11" spans="2:69" s="206" customFormat="1" ht="39" customHeight="1" thickBot="1">
      <c r="B11" s="407"/>
      <c r="C11" s="381" t="s">
        <v>212</v>
      </c>
      <c r="D11" s="382"/>
      <c r="E11" s="382"/>
      <c r="F11" s="383"/>
      <c r="G11" s="402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4"/>
      <c r="T11" s="399"/>
      <c r="U11" s="400"/>
      <c r="V11" s="400"/>
      <c r="W11" s="401"/>
      <c r="X11" s="434"/>
      <c r="Y11" s="279"/>
      <c r="Z11" s="279"/>
      <c r="AA11" s="279"/>
      <c r="AB11" s="279"/>
      <c r="AC11" s="279"/>
      <c r="AD11" s="279"/>
      <c r="AE11" s="279"/>
      <c r="AF11" s="279"/>
      <c r="AG11" s="279"/>
      <c r="AH11" s="280"/>
      <c r="AI11" s="438"/>
      <c r="AJ11" s="439"/>
      <c r="AK11" s="439"/>
      <c r="AL11" s="440"/>
      <c r="AM11" s="441"/>
      <c r="AN11" s="344"/>
      <c r="AO11" s="344"/>
      <c r="AP11" s="344"/>
      <c r="AQ11" s="344"/>
      <c r="AR11" s="344"/>
      <c r="AS11" s="344"/>
      <c r="AT11" s="344"/>
      <c r="AU11" s="344"/>
      <c r="AV11" s="344"/>
      <c r="AW11" s="442"/>
      <c r="AX11" s="443"/>
      <c r="AY11" s="344"/>
      <c r="AZ11" s="344"/>
      <c r="BA11" s="347"/>
      <c r="BB11" s="347"/>
      <c r="BC11" s="347"/>
      <c r="BD11" s="347"/>
      <c r="BE11" s="347"/>
      <c r="BF11" s="348"/>
      <c r="BG11" s="353"/>
      <c r="BH11" s="207"/>
    </row>
    <row r="12" spans="2:69" s="206" customFormat="1" ht="42" customHeight="1">
      <c r="B12" s="407"/>
      <c r="C12" s="458" t="s">
        <v>21</v>
      </c>
      <c r="D12" s="232"/>
      <c r="E12" s="232"/>
      <c r="F12" s="459"/>
      <c r="G12" s="463" t="s">
        <v>20</v>
      </c>
      <c r="H12" s="464"/>
      <c r="I12" s="464"/>
      <c r="J12" s="465"/>
      <c r="K12" s="558"/>
      <c r="L12" s="559"/>
      <c r="M12" s="559"/>
      <c r="N12" s="559"/>
      <c r="O12" s="559"/>
      <c r="P12" s="559"/>
      <c r="Q12" s="559"/>
      <c r="R12" s="559"/>
      <c r="S12" s="560"/>
      <c r="T12" s="229" t="s">
        <v>36</v>
      </c>
      <c r="U12" s="230"/>
      <c r="V12" s="230"/>
      <c r="W12" s="231"/>
      <c r="X12" s="554" t="s">
        <v>96</v>
      </c>
      <c r="Y12" s="555"/>
      <c r="Z12" s="555"/>
      <c r="AA12" s="555"/>
      <c r="AB12" s="555"/>
      <c r="AC12" s="555"/>
      <c r="AD12" s="555"/>
      <c r="AE12" s="555"/>
      <c r="AF12" s="555"/>
      <c r="AG12" s="556">
        <f>IF(X12=AB47,1,IF(X12=AB48,2,""))</f>
        <v>1</v>
      </c>
      <c r="AH12" s="557"/>
      <c r="AI12" s="528" t="s">
        <v>216</v>
      </c>
      <c r="AJ12" s="529"/>
      <c r="AK12" s="529"/>
      <c r="AL12" s="530"/>
      <c r="AM12" s="531"/>
      <c r="AN12" s="532"/>
      <c r="AO12" s="532"/>
      <c r="AP12" s="532"/>
      <c r="AQ12" s="532"/>
      <c r="AR12" s="532"/>
      <c r="AS12" s="532"/>
      <c r="AT12" s="532"/>
      <c r="AU12" s="532"/>
      <c r="AV12" s="532"/>
      <c r="AW12" s="532"/>
      <c r="AX12" s="532"/>
      <c r="AY12" s="532"/>
      <c r="AZ12" s="533"/>
      <c r="BA12" s="229" t="s">
        <v>128</v>
      </c>
      <c r="BB12" s="230"/>
      <c r="BC12" s="230"/>
      <c r="BD12" s="230"/>
      <c r="BE12" s="230"/>
      <c r="BF12" s="553"/>
      <c r="BG12" s="353"/>
      <c r="BH12" s="208"/>
    </row>
    <row r="13" spans="2:69" s="206" customFormat="1" ht="41.25" customHeight="1" thickBot="1">
      <c r="B13" s="408"/>
      <c r="C13" s="460"/>
      <c r="D13" s="461"/>
      <c r="E13" s="461"/>
      <c r="F13" s="462"/>
      <c r="G13" s="525" t="s">
        <v>19</v>
      </c>
      <c r="H13" s="526"/>
      <c r="I13" s="526"/>
      <c r="J13" s="527"/>
      <c r="K13" s="561"/>
      <c r="L13" s="562"/>
      <c r="M13" s="562"/>
      <c r="N13" s="562"/>
      <c r="O13" s="562"/>
      <c r="P13" s="562"/>
      <c r="Q13" s="562"/>
      <c r="R13" s="562"/>
      <c r="S13" s="563"/>
      <c r="T13" s="358" t="s">
        <v>1</v>
      </c>
      <c r="U13" s="359"/>
      <c r="V13" s="359"/>
      <c r="W13" s="360"/>
      <c r="X13" s="564"/>
      <c r="Y13" s="565"/>
      <c r="Z13" s="565"/>
      <c r="AA13" s="565"/>
      <c r="AB13" s="565"/>
      <c r="AC13" s="565"/>
      <c r="AD13" s="565"/>
      <c r="AE13" s="565"/>
      <c r="AF13" s="565"/>
      <c r="AG13" s="565"/>
      <c r="AH13" s="566"/>
      <c r="AI13" s="426" t="s">
        <v>215</v>
      </c>
      <c r="AJ13" s="359"/>
      <c r="AK13" s="359"/>
      <c r="AL13" s="360"/>
      <c r="AM13" s="427" t="s">
        <v>217</v>
      </c>
      <c r="AN13" s="428"/>
      <c r="AO13" s="428"/>
      <c r="AP13" s="428"/>
      <c r="AQ13" s="428"/>
      <c r="AR13" s="428"/>
      <c r="AS13" s="428"/>
      <c r="AT13" s="428"/>
      <c r="AU13" s="428"/>
      <c r="AV13" s="428"/>
      <c r="AW13" s="428"/>
      <c r="AX13" s="428"/>
      <c r="AY13" s="428"/>
      <c r="AZ13" s="429"/>
      <c r="BA13" s="550"/>
      <c r="BB13" s="551"/>
      <c r="BC13" s="551"/>
      <c r="BD13" s="551"/>
      <c r="BE13" s="551"/>
      <c r="BF13" s="552"/>
      <c r="BG13" s="353"/>
    </row>
    <row r="14" spans="2:69" ht="14.25" customHeight="1" thickBot="1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5"/>
      <c r="P14" s="15"/>
      <c r="Q14" s="14"/>
      <c r="R14" s="13"/>
      <c r="S14" s="13"/>
      <c r="T14" s="13"/>
      <c r="U14" s="16"/>
      <c r="V14" s="16"/>
      <c r="W14" s="16"/>
      <c r="X14" s="16"/>
      <c r="Y14" s="16"/>
      <c r="Z14" s="16"/>
      <c r="AA14" s="16"/>
      <c r="AB14" s="16"/>
      <c r="AC14" s="16"/>
      <c r="AD14" s="216"/>
      <c r="AE14" s="216"/>
      <c r="AF14" s="216"/>
      <c r="AG14" s="216"/>
      <c r="AH14" s="216"/>
      <c r="AI14" s="216"/>
      <c r="AL14" s="16"/>
      <c r="AM14" s="13"/>
      <c r="AN14" s="13"/>
      <c r="AO14" s="13"/>
      <c r="AP14" s="13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B14" s="217"/>
      <c r="BC14" s="217"/>
      <c r="BD14" s="217"/>
      <c r="BE14" s="217"/>
      <c r="BF14" s="217"/>
    </row>
    <row r="15" spans="2:69" ht="26.25" customHeight="1">
      <c r="B15" s="12"/>
      <c r="C15" s="384" t="s">
        <v>106</v>
      </c>
      <c r="D15" s="385"/>
      <c r="E15" s="386"/>
      <c r="F15" s="378" t="s">
        <v>111</v>
      </c>
      <c r="G15" s="379"/>
      <c r="H15" s="379"/>
      <c r="I15" s="379"/>
      <c r="J15" s="379"/>
      <c r="K15" s="379"/>
      <c r="L15" s="379"/>
      <c r="M15" s="380"/>
      <c r="N15" s="17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"/>
      <c r="AC15" s="16"/>
      <c r="AD15" s="215" t="str">
        <f>IF(X12="","※ 口座種類が未入力です","")</f>
        <v/>
      </c>
      <c r="AE15" s="215"/>
      <c r="AF15" s="215"/>
      <c r="AG15" s="215"/>
      <c r="AH15" s="215"/>
      <c r="AI15" s="215"/>
      <c r="AL15" s="16"/>
      <c r="AM15" s="18"/>
      <c r="AN15" s="14"/>
      <c r="AO15" s="15"/>
      <c r="AU15" s="15"/>
      <c r="AV15" s="15"/>
      <c r="AW15" s="19"/>
      <c r="AX15" s="16"/>
      <c r="AY15" s="16"/>
      <c r="BA15" s="567" t="str">
        <f>IF(BA13="","※ 事業規模が未入力です","")</f>
        <v>※ 事業規模が未入力です</v>
      </c>
      <c r="BB15" s="567"/>
      <c r="BC15" s="567"/>
      <c r="BD15" s="567"/>
      <c r="BE15" s="567"/>
      <c r="BF15" s="567"/>
    </row>
    <row r="16" spans="2:69" ht="43.5" customHeight="1" thickBot="1">
      <c r="B16" s="12"/>
      <c r="C16" s="387"/>
      <c r="D16" s="388"/>
      <c r="E16" s="389"/>
      <c r="F16" s="390" t="s">
        <v>79</v>
      </c>
      <c r="G16" s="391"/>
      <c r="H16" s="391"/>
      <c r="I16" s="391"/>
      <c r="J16" s="391"/>
      <c r="K16" s="391"/>
      <c r="L16" s="391"/>
      <c r="M16" s="392"/>
      <c r="O16" s="166" t="s">
        <v>156</v>
      </c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"/>
      <c r="AC16" s="16"/>
      <c r="AD16" s="106"/>
      <c r="AE16" s="106"/>
      <c r="AF16" s="106"/>
      <c r="AG16" s="106"/>
      <c r="AH16" s="106"/>
      <c r="AI16" s="106"/>
      <c r="AL16" s="16"/>
      <c r="AX16" s="16"/>
      <c r="AY16" s="16"/>
    </row>
    <row r="17" spans="2:61" s="1" customFormat="1" ht="39" customHeight="1" thickBot="1">
      <c r="B17" s="22"/>
      <c r="D17" s="108"/>
      <c r="E17" s="165" t="s">
        <v>155</v>
      </c>
      <c r="F17" s="110"/>
      <c r="G17" s="110"/>
      <c r="H17" s="110"/>
      <c r="I17" s="110"/>
      <c r="J17" s="110"/>
      <c r="K17" s="110"/>
      <c r="L17" s="110"/>
      <c r="M17" s="110"/>
      <c r="N17" s="29"/>
      <c r="P17" s="49"/>
      <c r="R17" s="116"/>
      <c r="S17" s="117"/>
      <c r="T17" s="117"/>
      <c r="U17" s="82"/>
      <c r="V17" s="82"/>
      <c r="W17" s="82"/>
      <c r="X17" s="82"/>
      <c r="Y17" s="82"/>
      <c r="Z17" s="82"/>
      <c r="AA17" s="108"/>
      <c r="AB17" s="108"/>
      <c r="AC17" s="108"/>
      <c r="AD17" s="108"/>
      <c r="AG17" s="118"/>
      <c r="AH17" s="118"/>
      <c r="AI17" s="118"/>
      <c r="AJ17" s="118"/>
      <c r="AL17" s="119"/>
      <c r="AX17" s="108"/>
      <c r="AY17" s="108"/>
      <c r="AZ17" s="108"/>
      <c r="BA17" s="108"/>
      <c r="BB17" s="20"/>
      <c r="BC17" s="21"/>
      <c r="BD17" s="138" t="s">
        <v>104</v>
      </c>
      <c r="BE17" s="197"/>
      <c r="BF17" s="197"/>
      <c r="BG17" s="197"/>
      <c r="BH17" s="198"/>
    </row>
    <row r="18" spans="2:61" ht="29.25" customHeight="1">
      <c r="C18" s="361" t="s">
        <v>129</v>
      </c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3"/>
      <c r="Q18" s="364" t="s">
        <v>120</v>
      </c>
      <c r="R18" s="365"/>
      <c r="S18" s="365"/>
      <c r="T18" s="365"/>
      <c r="U18" s="365"/>
      <c r="V18" s="365"/>
      <c r="W18" s="365"/>
      <c r="X18" s="366"/>
      <c r="Y18" s="125" t="s">
        <v>121</v>
      </c>
      <c r="Z18" s="91"/>
      <c r="AA18" s="91"/>
      <c r="AB18" s="91"/>
      <c r="AC18" s="91"/>
      <c r="AD18" s="92"/>
      <c r="AE18" s="125" t="s">
        <v>140</v>
      </c>
      <c r="AF18" s="91"/>
      <c r="AG18" s="91"/>
      <c r="AH18" s="91"/>
      <c r="AI18" s="91"/>
      <c r="AJ18" s="91"/>
      <c r="AK18" s="92"/>
      <c r="AL18" s="364" t="s">
        <v>127</v>
      </c>
      <c r="AM18" s="365"/>
      <c r="AN18" s="365"/>
      <c r="AO18" s="365"/>
      <c r="AP18" s="365"/>
      <c r="AQ18" s="365"/>
      <c r="AR18" s="365"/>
      <c r="AS18" s="365"/>
      <c r="AT18" s="365"/>
      <c r="AU18" s="365"/>
      <c r="AV18" s="365"/>
      <c r="AW18" s="365"/>
      <c r="AX18" s="365"/>
      <c r="AY18" s="365"/>
      <c r="AZ18" s="366"/>
      <c r="BA18" s="93"/>
      <c r="BB18" s="26"/>
      <c r="BC18" s="27"/>
      <c r="BD18" s="138" t="s">
        <v>102</v>
      </c>
      <c r="BE18" s="134"/>
      <c r="BF18" s="134"/>
      <c r="BG18" s="139"/>
      <c r="BH18" s="135"/>
    </row>
    <row r="19" spans="2:61" ht="41.25" customHeight="1">
      <c r="C19" s="367" t="s">
        <v>178</v>
      </c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9"/>
      <c r="Q19" s="370" t="s">
        <v>179</v>
      </c>
      <c r="R19" s="371"/>
      <c r="S19" s="371"/>
      <c r="T19" s="371"/>
      <c r="U19" s="371"/>
      <c r="V19" s="371"/>
      <c r="W19" s="371"/>
      <c r="X19" s="372"/>
      <c r="Y19" s="367" t="s">
        <v>180</v>
      </c>
      <c r="Z19" s="368"/>
      <c r="AA19" s="368"/>
      <c r="AB19" s="368"/>
      <c r="AC19" s="368"/>
      <c r="AD19" s="369"/>
      <c r="AE19" s="214" t="s">
        <v>181</v>
      </c>
      <c r="AF19" s="32"/>
      <c r="AG19" s="32"/>
      <c r="AH19" s="33"/>
      <c r="AI19" s="32"/>
      <c r="AJ19" s="32"/>
      <c r="AK19" s="34"/>
      <c r="AL19" s="373" t="s">
        <v>182</v>
      </c>
      <c r="AM19" s="374"/>
      <c r="AN19" s="374"/>
      <c r="AO19" s="374"/>
      <c r="AP19" s="374"/>
      <c r="AQ19" s="375"/>
      <c r="AR19" s="376" t="s">
        <v>183</v>
      </c>
      <c r="AS19" s="374"/>
      <c r="AT19" s="374"/>
      <c r="AU19" s="374"/>
      <c r="AV19" s="374"/>
      <c r="AW19" s="374"/>
      <c r="AX19" s="374"/>
      <c r="AY19" s="374"/>
      <c r="AZ19" s="377"/>
      <c r="BA19" s="93"/>
      <c r="BB19" s="120"/>
      <c r="BC19" s="121"/>
      <c r="BD19" s="138" t="s">
        <v>105</v>
      </c>
      <c r="BE19" s="136"/>
      <c r="BF19" s="136"/>
      <c r="BG19" s="140"/>
      <c r="BH19" s="137"/>
    </row>
    <row r="20" spans="2:61" ht="29.25" customHeight="1">
      <c r="C20" s="94" t="s">
        <v>90</v>
      </c>
      <c r="D20" s="322" t="s">
        <v>116</v>
      </c>
      <c r="E20" s="323"/>
      <c r="F20" s="323"/>
      <c r="G20" s="323"/>
      <c r="H20" s="323"/>
      <c r="I20" s="324"/>
      <c r="J20" s="325" t="s">
        <v>110</v>
      </c>
      <c r="K20" s="326"/>
      <c r="L20" s="326"/>
      <c r="M20" s="326"/>
      <c r="N20" s="326"/>
      <c r="O20" s="327"/>
      <c r="P20" s="95"/>
      <c r="Q20" s="35"/>
      <c r="R20" s="328" t="s">
        <v>184</v>
      </c>
      <c r="S20" s="329"/>
      <c r="T20" s="329"/>
      <c r="U20" s="329"/>
      <c r="V20" s="330"/>
      <c r="W20" s="107"/>
      <c r="X20" s="36"/>
      <c r="Z20" s="334" t="s">
        <v>134</v>
      </c>
      <c r="AA20" s="335"/>
      <c r="AB20" s="335"/>
      <c r="AC20" s="336"/>
      <c r="AD20" s="163" t="b">
        <v>0</v>
      </c>
      <c r="AE20" s="343"/>
      <c r="AF20" s="344"/>
      <c r="AG20" s="344"/>
      <c r="AH20" s="344"/>
      <c r="AI20" s="344"/>
      <c r="AJ20" s="344"/>
      <c r="AK20" s="345"/>
      <c r="AM20" s="334" t="s">
        <v>136</v>
      </c>
      <c r="AN20" s="335"/>
      <c r="AO20" s="335"/>
      <c r="AP20" s="114"/>
      <c r="AQ20" s="164" t="b">
        <v>1</v>
      </c>
      <c r="AR20" s="441"/>
      <c r="AS20" s="344"/>
      <c r="AT20" s="344"/>
      <c r="AU20" s="344"/>
      <c r="AV20" s="344"/>
      <c r="AW20" s="344"/>
      <c r="AX20" s="344"/>
      <c r="AY20" s="344"/>
      <c r="AZ20" s="345"/>
      <c r="BA20" s="35"/>
      <c r="BF20" s="16"/>
    </row>
    <row r="21" spans="2:61" ht="29.25" customHeight="1">
      <c r="C21" s="35"/>
      <c r="D21" s="337" t="s">
        <v>107</v>
      </c>
      <c r="E21" s="338"/>
      <c r="F21" s="338"/>
      <c r="G21" s="338"/>
      <c r="H21" s="338"/>
      <c r="I21" s="339"/>
      <c r="J21" s="340" t="s">
        <v>107</v>
      </c>
      <c r="K21" s="341"/>
      <c r="L21" s="341"/>
      <c r="M21" s="341"/>
      <c r="N21" s="341"/>
      <c r="O21" s="342"/>
      <c r="P21" s="37"/>
      <c r="Q21" s="38"/>
      <c r="R21" s="331"/>
      <c r="S21" s="332"/>
      <c r="T21" s="332"/>
      <c r="U21" s="332"/>
      <c r="V21" s="333"/>
      <c r="X21" s="36"/>
      <c r="Y21" s="35"/>
      <c r="Z21" s="334" t="s">
        <v>135</v>
      </c>
      <c r="AA21" s="335"/>
      <c r="AB21" s="335"/>
      <c r="AC21" s="336"/>
      <c r="AD21" s="163" t="b">
        <v>0</v>
      </c>
      <c r="AE21" s="343"/>
      <c r="AF21" s="344"/>
      <c r="AG21" s="344"/>
      <c r="AH21" s="344"/>
      <c r="AI21" s="344"/>
      <c r="AJ21" s="344"/>
      <c r="AK21" s="345"/>
      <c r="AL21" s="16"/>
      <c r="AM21" s="334" t="s">
        <v>137</v>
      </c>
      <c r="AN21" s="335"/>
      <c r="AO21" s="335"/>
      <c r="AP21" s="115"/>
      <c r="AQ21" s="164" t="b">
        <v>1</v>
      </c>
      <c r="AR21" s="441"/>
      <c r="AS21" s="344"/>
      <c r="AT21" s="344"/>
      <c r="AU21" s="344"/>
      <c r="AV21" s="344"/>
      <c r="AW21" s="344"/>
      <c r="AX21" s="344"/>
      <c r="AY21" s="344"/>
      <c r="AZ21" s="345"/>
      <c r="BA21" s="35"/>
      <c r="BB21" s="16"/>
      <c r="BC21" s="16"/>
      <c r="BD21" s="16"/>
      <c r="BE21" s="16"/>
      <c r="BF21" s="16"/>
    </row>
    <row r="22" spans="2:61" ht="19.5" customHeight="1" thickBot="1">
      <c r="B22" s="22"/>
      <c r="C22" s="23"/>
      <c r="D22" s="24"/>
      <c r="E22" s="184" t="b">
        <v>0</v>
      </c>
      <c r="F22" s="167"/>
      <c r="G22" s="167"/>
      <c r="H22" s="167"/>
      <c r="I22" s="167"/>
      <c r="J22" s="167"/>
      <c r="K22" s="168" t="b">
        <v>0</v>
      </c>
      <c r="L22" s="39"/>
      <c r="M22" s="39"/>
      <c r="N22" s="30"/>
      <c r="O22" s="30"/>
      <c r="P22" s="40"/>
      <c r="Q22" s="41"/>
      <c r="R22" s="42"/>
      <c r="S22" s="169" t="b">
        <v>1</v>
      </c>
      <c r="T22" s="30"/>
      <c r="U22" s="43"/>
      <c r="V22" s="43"/>
      <c r="W22" s="43"/>
      <c r="X22" s="40"/>
      <c r="Y22" s="44"/>
      <c r="Z22" s="45"/>
      <c r="AA22" s="45"/>
      <c r="AB22" s="45"/>
      <c r="AC22" s="45"/>
      <c r="AD22" s="46"/>
      <c r="AE22" s="346"/>
      <c r="AF22" s="347"/>
      <c r="AG22" s="347"/>
      <c r="AH22" s="347"/>
      <c r="AI22" s="347"/>
      <c r="AJ22" s="347"/>
      <c r="AK22" s="348"/>
      <c r="AL22" s="31"/>
      <c r="AM22" s="31"/>
      <c r="AN22" s="31"/>
      <c r="AO22" s="31"/>
      <c r="AP22" s="31"/>
      <c r="AQ22" s="47"/>
      <c r="AR22" s="582"/>
      <c r="AS22" s="347"/>
      <c r="AT22" s="347"/>
      <c r="AU22" s="347"/>
      <c r="AV22" s="347"/>
      <c r="AW22" s="347"/>
      <c r="AX22" s="347"/>
      <c r="AY22" s="347"/>
      <c r="AZ22" s="348"/>
      <c r="BA22" s="35"/>
      <c r="BB22" s="16"/>
      <c r="BC22" s="16"/>
      <c r="BD22" s="16"/>
      <c r="BE22" s="16"/>
      <c r="BF22" s="16"/>
    </row>
    <row r="23" spans="2:61" s="113" customFormat="1" ht="19.5" customHeight="1">
      <c r="B23" s="112"/>
      <c r="C23" s="109"/>
      <c r="D23" s="109"/>
      <c r="E23" s="185" t="str">
        <f>IF(E22=TRUE,"了承","チェックしていません")</f>
        <v>チェックしていません</v>
      </c>
      <c r="F23" s="28"/>
      <c r="G23" s="28"/>
      <c r="H23" s="28"/>
      <c r="I23" s="28"/>
      <c r="J23" s="28"/>
      <c r="K23" s="111" t="str">
        <f>IF(K22=TRUE,"了承","チェックしていません")</f>
        <v>チェックしていません</v>
      </c>
      <c r="L23" s="28"/>
      <c r="M23" s="28"/>
      <c r="N23" s="49"/>
      <c r="P23" s="25"/>
      <c r="R23" s="111"/>
      <c r="S23" s="25" t="str">
        <f>IF(S22=TRUE,"了承","チェックしていません")</f>
        <v>了承</v>
      </c>
      <c r="T23" s="25"/>
      <c r="U23" s="25"/>
      <c r="V23" s="25"/>
      <c r="W23" s="25"/>
      <c r="X23" s="25"/>
      <c r="Y23" s="209">
        <f>IF(Z23="可能", 1, 0)</f>
        <v>0</v>
      </c>
      <c r="Z23" s="25" t="str">
        <f>IF(AND(AD20, AD21), "両方チェックされています", IF(AD20, "可能", IF(AD21, "不可", "チェックしていません")))</f>
        <v>チェックしていません</v>
      </c>
      <c r="AA23" s="111"/>
      <c r="AD23" s="111"/>
      <c r="AE23" s="111"/>
      <c r="AF23" s="97" t="str">
        <f>IF(AE20="","※ 希望販路先が未入力です","")</f>
        <v>※ 希望販路先が未入力です</v>
      </c>
      <c r="AG23" s="111"/>
      <c r="AH23" s="111"/>
      <c r="AI23" s="111"/>
      <c r="AJ23" s="111"/>
      <c r="AK23" s="111"/>
      <c r="AL23" s="209">
        <f>IF(AM23="可能", 1, 0)</f>
        <v>0</v>
      </c>
      <c r="AM23" s="186" t="str">
        <f>IF(AND(AQ20, AQ21), "両方チェックされています", IF(AQ20, "可能", IF(AQ21, "不可", "チェックしていません")))</f>
        <v>両方チェックされています</v>
      </c>
      <c r="AX23" s="111"/>
      <c r="AY23" s="111"/>
      <c r="AZ23" s="111"/>
      <c r="BA23" s="111"/>
      <c r="BB23" s="111"/>
      <c r="BC23" s="111"/>
      <c r="BD23" s="111"/>
      <c r="BE23" s="111"/>
      <c r="BF23" s="111"/>
    </row>
    <row r="24" spans="2:61" ht="16.5" customHeight="1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6"/>
      <c r="P24" s="16"/>
      <c r="Q24" s="13"/>
      <c r="R24" s="13"/>
      <c r="U24" s="16"/>
      <c r="V24" s="16"/>
      <c r="W24" s="16"/>
      <c r="X24" s="16"/>
      <c r="Y24" s="16"/>
      <c r="Z24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48"/>
      <c r="AN24" s="13"/>
      <c r="AO24" s="13"/>
      <c r="AP24" s="13"/>
      <c r="AQ24" s="16"/>
      <c r="AR24" s="96"/>
      <c r="AS24" s="96"/>
      <c r="AT24" s="96"/>
      <c r="AU24" s="30"/>
      <c r="AV24" s="16"/>
      <c r="AW24" s="49" t="s">
        <v>91</v>
      </c>
      <c r="AX24" s="16"/>
      <c r="AY24" s="16"/>
      <c r="AZ24" s="16"/>
      <c r="BA24" s="16"/>
      <c r="BB24" s="16"/>
      <c r="BC24" s="16"/>
      <c r="BD24" s="16"/>
      <c r="BE24" s="16"/>
      <c r="BF24" s="16"/>
    </row>
    <row r="25" spans="2:61" s="50" customFormat="1" ht="37.5" customHeight="1">
      <c r="B25" s="226" t="s">
        <v>131</v>
      </c>
      <c r="C25" s="229" t="s">
        <v>58</v>
      </c>
      <c r="D25" s="230"/>
      <c r="E25" s="230"/>
      <c r="F25" s="230"/>
      <c r="G25" s="230"/>
      <c r="H25" s="231"/>
      <c r="I25" s="232" t="s">
        <v>57</v>
      </c>
      <c r="J25" s="232"/>
      <c r="K25" s="232"/>
      <c r="L25" s="232"/>
      <c r="M25" s="232"/>
      <c r="N25" s="232"/>
      <c r="O25" s="232"/>
      <c r="P25" s="232"/>
      <c r="Q25" s="233" t="s">
        <v>3</v>
      </c>
      <c r="R25" s="234"/>
      <c r="S25" s="235" t="s">
        <v>4</v>
      </c>
      <c r="T25" s="236"/>
      <c r="U25" s="235" t="s">
        <v>5</v>
      </c>
      <c r="V25" s="236"/>
      <c r="W25" s="233" t="s">
        <v>64</v>
      </c>
      <c r="X25" s="307"/>
      <c r="Y25" s="307"/>
      <c r="Z25" s="307"/>
      <c r="AA25" s="234"/>
      <c r="AB25" s="307" t="s">
        <v>175</v>
      </c>
      <c r="AC25" s="307"/>
      <c r="AD25" s="234"/>
      <c r="AE25" s="305" t="s">
        <v>89</v>
      </c>
      <c r="AF25" s="306"/>
      <c r="AG25" s="233" t="s">
        <v>204</v>
      </c>
      <c r="AH25" s="307"/>
      <c r="AI25" s="307"/>
      <c r="AJ25" s="234"/>
      <c r="AK25" s="307" t="s">
        <v>81</v>
      </c>
      <c r="AL25" s="234"/>
      <c r="AM25" s="320" t="s">
        <v>112</v>
      </c>
      <c r="AN25" s="321"/>
      <c r="AO25" s="233" t="s">
        <v>115</v>
      </c>
      <c r="AP25" s="307"/>
      <c r="AQ25" s="234"/>
      <c r="AR25" s="233" t="s">
        <v>117</v>
      </c>
      <c r="AS25" s="307"/>
      <c r="AT25" s="234"/>
      <c r="AU25" s="317" t="s">
        <v>114</v>
      </c>
      <c r="AV25" s="318"/>
      <c r="AW25" s="318"/>
      <c r="AX25" s="318"/>
      <c r="AY25" s="318"/>
      <c r="AZ25" s="318"/>
      <c r="BA25" s="318"/>
      <c r="BB25" s="318"/>
      <c r="BC25" s="318"/>
      <c r="BD25" s="318"/>
      <c r="BE25" s="318"/>
      <c r="BF25" s="318"/>
      <c r="BG25" s="319"/>
    </row>
    <row r="26" spans="2:61" ht="19.5" customHeight="1">
      <c r="B26" s="227"/>
      <c r="C26" s="272"/>
      <c r="D26" s="273"/>
      <c r="E26" s="273"/>
      <c r="F26" s="273"/>
      <c r="G26" s="273"/>
      <c r="H26" s="274"/>
      <c r="I26" s="281"/>
      <c r="J26" s="282"/>
      <c r="K26" s="282"/>
      <c r="L26" s="282"/>
      <c r="M26" s="282"/>
      <c r="N26" s="282"/>
      <c r="O26" s="282"/>
      <c r="P26" s="283"/>
      <c r="Q26" s="287"/>
      <c r="R26" s="288"/>
      <c r="S26" s="291"/>
      <c r="T26" s="292"/>
      <c r="U26" s="295"/>
      <c r="V26" s="274"/>
      <c r="W26" s="51" t="s">
        <v>61</v>
      </c>
      <c r="X26" s="52"/>
      <c r="Y26" s="52" t="s">
        <v>62</v>
      </c>
      <c r="Z26" s="52"/>
      <c r="AA26" s="53" t="s">
        <v>63</v>
      </c>
      <c r="AB26" s="297"/>
      <c r="AC26" s="297"/>
      <c r="AD26" s="298"/>
      <c r="AE26" s="301">
        <v>8</v>
      </c>
      <c r="AF26" s="302"/>
      <c r="AG26" s="243">
        <f>AB26*AE26/100+AB26</f>
        <v>0</v>
      </c>
      <c r="AH26" s="244"/>
      <c r="AI26" s="244"/>
      <c r="AJ26" s="245"/>
      <c r="AK26" s="349"/>
      <c r="AL26" s="350"/>
      <c r="AM26" s="295"/>
      <c r="AN26" s="255" t="s">
        <v>52</v>
      </c>
      <c r="AO26" s="253"/>
      <c r="AP26" s="257"/>
      <c r="AQ26" s="258"/>
      <c r="AR26" s="253"/>
      <c r="AS26" s="257"/>
      <c r="AT26" s="258"/>
      <c r="AU26" s="210">
        <v>1</v>
      </c>
      <c r="AV26" s="210">
        <v>2</v>
      </c>
      <c r="AW26" s="210">
        <v>3</v>
      </c>
      <c r="AX26" s="210">
        <v>4</v>
      </c>
      <c r="AY26" s="210">
        <v>5</v>
      </c>
      <c r="AZ26" s="210">
        <v>6</v>
      </c>
      <c r="BA26" s="210">
        <v>7</v>
      </c>
      <c r="BB26" s="210">
        <v>8</v>
      </c>
      <c r="BC26" s="210">
        <v>9</v>
      </c>
      <c r="BD26" s="210">
        <v>10</v>
      </c>
      <c r="BE26" s="210">
        <v>11</v>
      </c>
      <c r="BF26" s="210">
        <v>12</v>
      </c>
      <c r="BG26" s="211">
        <v>13</v>
      </c>
    </row>
    <row r="27" spans="2:61" ht="45.75" customHeight="1" thickBot="1">
      <c r="B27" s="227"/>
      <c r="C27" s="275"/>
      <c r="D27" s="276"/>
      <c r="E27" s="276"/>
      <c r="F27" s="276"/>
      <c r="G27" s="276"/>
      <c r="H27" s="277"/>
      <c r="I27" s="284"/>
      <c r="J27" s="285"/>
      <c r="K27" s="285"/>
      <c r="L27" s="285"/>
      <c r="M27" s="285"/>
      <c r="N27" s="285"/>
      <c r="O27" s="285"/>
      <c r="P27" s="286"/>
      <c r="Q27" s="289"/>
      <c r="R27" s="290"/>
      <c r="S27" s="293"/>
      <c r="T27" s="294"/>
      <c r="U27" s="296"/>
      <c r="V27" s="277"/>
      <c r="W27" s="202"/>
      <c r="X27" s="203" t="s">
        <v>60</v>
      </c>
      <c r="Y27" s="204"/>
      <c r="Z27" s="203" t="s">
        <v>60</v>
      </c>
      <c r="AA27" s="205"/>
      <c r="AB27" s="299"/>
      <c r="AC27" s="299"/>
      <c r="AD27" s="300"/>
      <c r="AE27" s="303"/>
      <c r="AF27" s="304"/>
      <c r="AG27" s="246"/>
      <c r="AH27" s="247"/>
      <c r="AI27" s="247"/>
      <c r="AJ27" s="248"/>
      <c r="AK27" s="351"/>
      <c r="AL27" s="352"/>
      <c r="AM27" s="296"/>
      <c r="AN27" s="256"/>
      <c r="AO27" s="254"/>
      <c r="AP27" s="259"/>
      <c r="AQ27" s="260"/>
      <c r="AR27" s="254"/>
      <c r="AS27" s="259"/>
      <c r="AT27" s="260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9"/>
    </row>
    <row r="28" spans="2:61" ht="42.75" customHeight="1" thickTop="1">
      <c r="B28" s="227"/>
      <c r="C28" s="275"/>
      <c r="D28" s="276"/>
      <c r="E28" s="276"/>
      <c r="F28" s="276"/>
      <c r="G28" s="276"/>
      <c r="H28" s="277"/>
      <c r="I28" s="311" t="s">
        <v>113</v>
      </c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3"/>
      <c r="U28" s="308" t="s">
        <v>130</v>
      </c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10"/>
      <c r="AG28" s="308" t="s">
        <v>68</v>
      </c>
      <c r="AH28" s="309"/>
      <c r="AI28" s="309"/>
      <c r="AJ28" s="309"/>
      <c r="AK28" s="309"/>
      <c r="AL28" s="309"/>
      <c r="AM28" s="309"/>
      <c r="AN28" s="310"/>
      <c r="AO28" s="311" t="s">
        <v>59</v>
      </c>
      <c r="AP28" s="312"/>
      <c r="AQ28" s="312"/>
      <c r="AR28" s="312"/>
      <c r="AS28" s="312"/>
      <c r="AT28" s="313"/>
      <c r="AU28" s="314" t="s">
        <v>176</v>
      </c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6"/>
      <c r="BH28" s="54"/>
      <c r="BI28" s="54"/>
    </row>
    <row r="29" spans="2:61" ht="33.75" customHeight="1">
      <c r="B29" s="227"/>
      <c r="C29" s="275"/>
      <c r="D29" s="276"/>
      <c r="E29" s="276"/>
      <c r="F29" s="276"/>
      <c r="G29" s="276"/>
      <c r="H29" s="277"/>
      <c r="I29" s="237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7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9"/>
      <c r="AG29" s="237"/>
      <c r="AH29" s="238"/>
      <c r="AI29" s="238"/>
      <c r="AJ29" s="238"/>
      <c r="AK29" s="238"/>
      <c r="AL29" s="238"/>
      <c r="AM29" s="238"/>
      <c r="AN29" s="239"/>
      <c r="AO29" s="237"/>
      <c r="AP29" s="238"/>
      <c r="AQ29" s="238"/>
      <c r="AR29" s="238"/>
      <c r="AS29" s="238"/>
      <c r="AT29" s="239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6"/>
    </row>
    <row r="30" spans="2:61" ht="60" customHeight="1" thickBot="1">
      <c r="B30" s="228"/>
      <c r="C30" s="278"/>
      <c r="D30" s="279"/>
      <c r="E30" s="279"/>
      <c r="F30" s="279"/>
      <c r="G30" s="279"/>
      <c r="H30" s="280"/>
      <c r="I30" s="240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0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2"/>
      <c r="AG30" s="240"/>
      <c r="AH30" s="241"/>
      <c r="AI30" s="241"/>
      <c r="AJ30" s="241"/>
      <c r="AK30" s="241"/>
      <c r="AL30" s="241"/>
      <c r="AM30" s="241"/>
      <c r="AN30" s="242"/>
      <c r="AO30" s="240"/>
      <c r="AP30" s="241"/>
      <c r="AQ30" s="241"/>
      <c r="AR30" s="241"/>
      <c r="AS30" s="241"/>
      <c r="AT30" s="242"/>
      <c r="AU30" s="100" t="s">
        <v>51</v>
      </c>
      <c r="AV30" s="101" t="s">
        <v>44</v>
      </c>
      <c r="AW30" s="102" t="s">
        <v>45</v>
      </c>
      <c r="AX30" s="102" t="s">
        <v>46</v>
      </c>
      <c r="AY30" s="102" t="s">
        <v>47</v>
      </c>
      <c r="AZ30" s="102" t="s">
        <v>48</v>
      </c>
      <c r="BA30" s="102" t="s">
        <v>49</v>
      </c>
      <c r="BB30" s="103" t="s">
        <v>50</v>
      </c>
      <c r="BC30" s="103" t="s">
        <v>93</v>
      </c>
      <c r="BD30" s="104" t="s">
        <v>177</v>
      </c>
      <c r="BE30" s="104"/>
      <c r="BF30" s="104"/>
      <c r="BG30" s="105"/>
    </row>
    <row r="31" spans="2:61" s="50" customFormat="1" ht="37.5" customHeight="1">
      <c r="B31" s="226" t="s">
        <v>132</v>
      </c>
      <c r="C31" s="229" t="s">
        <v>58</v>
      </c>
      <c r="D31" s="230"/>
      <c r="E31" s="230"/>
      <c r="F31" s="230"/>
      <c r="G31" s="230"/>
      <c r="H31" s="231"/>
      <c r="I31" s="232" t="s">
        <v>57</v>
      </c>
      <c r="J31" s="232"/>
      <c r="K31" s="232"/>
      <c r="L31" s="232"/>
      <c r="M31" s="232"/>
      <c r="N31" s="232"/>
      <c r="O31" s="232"/>
      <c r="P31" s="232"/>
      <c r="Q31" s="233" t="s">
        <v>3</v>
      </c>
      <c r="R31" s="234"/>
      <c r="S31" s="235" t="s">
        <v>4</v>
      </c>
      <c r="T31" s="236"/>
      <c r="U31" s="235" t="s">
        <v>5</v>
      </c>
      <c r="V31" s="236"/>
      <c r="W31" s="233" t="s">
        <v>64</v>
      </c>
      <c r="X31" s="307"/>
      <c r="Y31" s="307"/>
      <c r="Z31" s="307"/>
      <c r="AA31" s="234"/>
      <c r="AB31" s="307" t="s">
        <v>175</v>
      </c>
      <c r="AC31" s="307"/>
      <c r="AD31" s="234"/>
      <c r="AE31" s="305" t="s">
        <v>89</v>
      </c>
      <c r="AF31" s="306"/>
      <c r="AG31" s="233" t="s">
        <v>204</v>
      </c>
      <c r="AH31" s="307"/>
      <c r="AI31" s="307"/>
      <c r="AJ31" s="234"/>
      <c r="AK31" s="307" t="s">
        <v>81</v>
      </c>
      <c r="AL31" s="234"/>
      <c r="AM31" s="320" t="s">
        <v>112</v>
      </c>
      <c r="AN31" s="321"/>
      <c r="AO31" s="233" t="s">
        <v>115</v>
      </c>
      <c r="AP31" s="307"/>
      <c r="AQ31" s="234"/>
      <c r="AR31" s="233" t="s">
        <v>117</v>
      </c>
      <c r="AS31" s="307"/>
      <c r="AT31" s="234"/>
      <c r="AU31" s="317" t="s">
        <v>114</v>
      </c>
      <c r="AV31" s="318"/>
      <c r="AW31" s="318"/>
      <c r="AX31" s="318"/>
      <c r="AY31" s="318"/>
      <c r="AZ31" s="318"/>
      <c r="BA31" s="318"/>
      <c r="BB31" s="318"/>
      <c r="BC31" s="318"/>
      <c r="BD31" s="318"/>
      <c r="BE31" s="318"/>
      <c r="BF31" s="318"/>
      <c r="BG31" s="319"/>
    </row>
    <row r="32" spans="2:61" ht="19.5" customHeight="1">
      <c r="B32" s="227"/>
      <c r="C32" s="272"/>
      <c r="D32" s="273"/>
      <c r="E32" s="273"/>
      <c r="F32" s="273"/>
      <c r="G32" s="273"/>
      <c r="H32" s="274"/>
      <c r="I32" s="281"/>
      <c r="J32" s="282"/>
      <c r="K32" s="282"/>
      <c r="L32" s="282"/>
      <c r="M32" s="282"/>
      <c r="N32" s="282"/>
      <c r="O32" s="282"/>
      <c r="P32" s="283"/>
      <c r="Q32" s="287"/>
      <c r="R32" s="288"/>
      <c r="S32" s="291"/>
      <c r="T32" s="292"/>
      <c r="U32" s="295"/>
      <c r="V32" s="274"/>
      <c r="W32" s="51" t="s">
        <v>61</v>
      </c>
      <c r="X32" s="52"/>
      <c r="Y32" s="52" t="s">
        <v>62</v>
      </c>
      <c r="Z32" s="52"/>
      <c r="AA32" s="53" t="s">
        <v>63</v>
      </c>
      <c r="AB32" s="297"/>
      <c r="AC32" s="297"/>
      <c r="AD32" s="298"/>
      <c r="AE32" s="301">
        <v>8</v>
      </c>
      <c r="AF32" s="302"/>
      <c r="AG32" s="243">
        <f>AB32*AE32/100+AB32</f>
        <v>0</v>
      </c>
      <c r="AH32" s="244"/>
      <c r="AI32" s="244"/>
      <c r="AJ32" s="245"/>
      <c r="AK32" s="249"/>
      <c r="AL32" s="250"/>
      <c r="AM32" s="253"/>
      <c r="AN32" s="255" t="s">
        <v>52</v>
      </c>
      <c r="AO32" s="253"/>
      <c r="AP32" s="257"/>
      <c r="AQ32" s="258"/>
      <c r="AR32" s="253"/>
      <c r="AS32" s="257"/>
      <c r="AT32" s="258"/>
      <c r="AU32" s="210">
        <v>1</v>
      </c>
      <c r="AV32" s="210">
        <v>2</v>
      </c>
      <c r="AW32" s="210">
        <v>3</v>
      </c>
      <c r="AX32" s="210">
        <v>4</v>
      </c>
      <c r="AY32" s="210">
        <v>5</v>
      </c>
      <c r="AZ32" s="210">
        <v>6</v>
      </c>
      <c r="BA32" s="210">
        <v>7</v>
      </c>
      <c r="BB32" s="210">
        <v>8</v>
      </c>
      <c r="BC32" s="210">
        <v>9</v>
      </c>
      <c r="BD32" s="210">
        <v>10</v>
      </c>
      <c r="BE32" s="210">
        <v>11</v>
      </c>
      <c r="BF32" s="210">
        <v>12</v>
      </c>
      <c r="BG32" s="211">
        <v>13</v>
      </c>
    </row>
    <row r="33" spans="2:69" ht="45.75" customHeight="1" thickBot="1">
      <c r="B33" s="227"/>
      <c r="C33" s="275"/>
      <c r="D33" s="276"/>
      <c r="E33" s="276"/>
      <c r="F33" s="276"/>
      <c r="G33" s="276"/>
      <c r="H33" s="277"/>
      <c r="I33" s="284"/>
      <c r="J33" s="285"/>
      <c r="K33" s="285"/>
      <c r="L33" s="285"/>
      <c r="M33" s="285"/>
      <c r="N33" s="285"/>
      <c r="O33" s="285"/>
      <c r="P33" s="286"/>
      <c r="Q33" s="289"/>
      <c r="R33" s="290"/>
      <c r="S33" s="293"/>
      <c r="T33" s="294"/>
      <c r="U33" s="296"/>
      <c r="V33" s="277"/>
      <c r="W33" s="202"/>
      <c r="X33" s="203" t="s">
        <v>60</v>
      </c>
      <c r="Y33" s="204"/>
      <c r="Z33" s="203" t="s">
        <v>60</v>
      </c>
      <c r="AA33" s="205"/>
      <c r="AB33" s="299"/>
      <c r="AC33" s="299"/>
      <c r="AD33" s="300"/>
      <c r="AE33" s="303"/>
      <c r="AF33" s="304"/>
      <c r="AG33" s="246"/>
      <c r="AH33" s="247"/>
      <c r="AI33" s="247"/>
      <c r="AJ33" s="248"/>
      <c r="AK33" s="251"/>
      <c r="AL33" s="252"/>
      <c r="AM33" s="254"/>
      <c r="AN33" s="256"/>
      <c r="AO33" s="254"/>
      <c r="AP33" s="259"/>
      <c r="AQ33" s="260"/>
      <c r="AR33" s="254"/>
      <c r="AS33" s="259"/>
      <c r="AT33" s="260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9"/>
    </row>
    <row r="34" spans="2:69" ht="42.75" customHeight="1" thickTop="1">
      <c r="B34" s="227"/>
      <c r="C34" s="275"/>
      <c r="D34" s="276"/>
      <c r="E34" s="276"/>
      <c r="F34" s="276"/>
      <c r="G34" s="276"/>
      <c r="H34" s="277"/>
      <c r="I34" s="311" t="s">
        <v>113</v>
      </c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3"/>
      <c r="U34" s="308" t="s">
        <v>130</v>
      </c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10"/>
      <c r="AG34" s="308" t="s">
        <v>68</v>
      </c>
      <c r="AH34" s="309"/>
      <c r="AI34" s="309"/>
      <c r="AJ34" s="309"/>
      <c r="AK34" s="309"/>
      <c r="AL34" s="309"/>
      <c r="AM34" s="309"/>
      <c r="AN34" s="310"/>
      <c r="AO34" s="311" t="s">
        <v>59</v>
      </c>
      <c r="AP34" s="312"/>
      <c r="AQ34" s="312"/>
      <c r="AR34" s="312"/>
      <c r="AS34" s="312"/>
      <c r="AT34" s="313"/>
      <c r="AU34" s="314" t="s">
        <v>176</v>
      </c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6"/>
      <c r="BH34" s="54"/>
      <c r="BI34" s="54"/>
    </row>
    <row r="35" spans="2:69" ht="33.75" customHeight="1">
      <c r="B35" s="227"/>
      <c r="C35" s="275"/>
      <c r="D35" s="276"/>
      <c r="E35" s="276"/>
      <c r="F35" s="276"/>
      <c r="G35" s="276"/>
      <c r="H35" s="277"/>
      <c r="I35" s="237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7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9"/>
      <c r="AG35" s="237"/>
      <c r="AH35" s="238"/>
      <c r="AI35" s="238"/>
      <c r="AJ35" s="238"/>
      <c r="AK35" s="238"/>
      <c r="AL35" s="238"/>
      <c r="AM35" s="238"/>
      <c r="AN35" s="239"/>
      <c r="AO35" s="237"/>
      <c r="AP35" s="238"/>
      <c r="AQ35" s="238"/>
      <c r="AR35" s="238"/>
      <c r="AS35" s="238"/>
      <c r="AT35" s="239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6"/>
    </row>
    <row r="36" spans="2:69" ht="60" customHeight="1" thickBot="1">
      <c r="B36" s="228"/>
      <c r="C36" s="278"/>
      <c r="D36" s="279"/>
      <c r="E36" s="279"/>
      <c r="F36" s="279"/>
      <c r="G36" s="279"/>
      <c r="H36" s="280"/>
      <c r="I36" s="240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0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2"/>
      <c r="AG36" s="240"/>
      <c r="AH36" s="241"/>
      <c r="AI36" s="241"/>
      <c r="AJ36" s="241"/>
      <c r="AK36" s="241"/>
      <c r="AL36" s="241"/>
      <c r="AM36" s="241"/>
      <c r="AN36" s="242"/>
      <c r="AO36" s="240"/>
      <c r="AP36" s="241"/>
      <c r="AQ36" s="241"/>
      <c r="AR36" s="241"/>
      <c r="AS36" s="241"/>
      <c r="AT36" s="242"/>
      <c r="AU36" s="100" t="s">
        <v>51</v>
      </c>
      <c r="AV36" s="101" t="s">
        <v>44</v>
      </c>
      <c r="AW36" s="102" t="s">
        <v>45</v>
      </c>
      <c r="AX36" s="102" t="s">
        <v>46</v>
      </c>
      <c r="AY36" s="102" t="s">
        <v>47</v>
      </c>
      <c r="AZ36" s="102" t="s">
        <v>48</v>
      </c>
      <c r="BA36" s="102" t="s">
        <v>49</v>
      </c>
      <c r="BB36" s="103" t="s">
        <v>50</v>
      </c>
      <c r="BC36" s="103" t="s">
        <v>93</v>
      </c>
      <c r="BD36" s="104"/>
      <c r="BE36" s="104"/>
      <c r="BF36" s="104"/>
      <c r="BG36" s="105"/>
    </row>
    <row r="37" spans="2:69" s="50" customFormat="1" ht="37.5" customHeight="1">
      <c r="B37" s="226" t="s">
        <v>133</v>
      </c>
      <c r="C37" s="229" t="s">
        <v>58</v>
      </c>
      <c r="D37" s="230"/>
      <c r="E37" s="230"/>
      <c r="F37" s="230"/>
      <c r="G37" s="230"/>
      <c r="H37" s="231"/>
      <c r="I37" s="232" t="s">
        <v>57</v>
      </c>
      <c r="J37" s="232"/>
      <c r="K37" s="232"/>
      <c r="L37" s="232"/>
      <c r="M37" s="232"/>
      <c r="N37" s="232"/>
      <c r="O37" s="232"/>
      <c r="P37" s="232"/>
      <c r="Q37" s="233" t="s">
        <v>3</v>
      </c>
      <c r="R37" s="234"/>
      <c r="S37" s="235" t="s">
        <v>4</v>
      </c>
      <c r="T37" s="236"/>
      <c r="U37" s="235" t="s">
        <v>5</v>
      </c>
      <c r="V37" s="236"/>
      <c r="W37" s="233" t="s">
        <v>64</v>
      </c>
      <c r="X37" s="307"/>
      <c r="Y37" s="307"/>
      <c r="Z37" s="307"/>
      <c r="AA37" s="234"/>
      <c r="AB37" s="307" t="s">
        <v>175</v>
      </c>
      <c r="AC37" s="307"/>
      <c r="AD37" s="234"/>
      <c r="AE37" s="305" t="s">
        <v>89</v>
      </c>
      <c r="AF37" s="306"/>
      <c r="AG37" s="233" t="s">
        <v>204</v>
      </c>
      <c r="AH37" s="307"/>
      <c r="AI37" s="307"/>
      <c r="AJ37" s="234"/>
      <c r="AK37" s="307" t="s">
        <v>81</v>
      </c>
      <c r="AL37" s="234"/>
      <c r="AM37" s="320" t="s">
        <v>112</v>
      </c>
      <c r="AN37" s="321"/>
      <c r="AO37" s="233" t="s">
        <v>115</v>
      </c>
      <c r="AP37" s="307"/>
      <c r="AQ37" s="234"/>
      <c r="AR37" s="233" t="s">
        <v>117</v>
      </c>
      <c r="AS37" s="307"/>
      <c r="AT37" s="234"/>
      <c r="AU37" s="317" t="s">
        <v>114</v>
      </c>
      <c r="AV37" s="318"/>
      <c r="AW37" s="318"/>
      <c r="AX37" s="318"/>
      <c r="AY37" s="318"/>
      <c r="AZ37" s="318"/>
      <c r="BA37" s="318"/>
      <c r="BB37" s="318"/>
      <c r="BC37" s="318"/>
      <c r="BD37" s="318"/>
      <c r="BE37" s="318"/>
      <c r="BF37" s="318"/>
      <c r="BG37" s="319"/>
    </row>
    <row r="38" spans="2:69" ht="19.5" customHeight="1">
      <c r="B38" s="227"/>
      <c r="C38" s="272"/>
      <c r="D38" s="273"/>
      <c r="E38" s="273"/>
      <c r="F38" s="273"/>
      <c r="G38" s="273"/>
      <c r="H38" s="274"/>
      <c r="I38" s="281"/>
      <c r="J38" s="282"/>
      <c r="K38" s="282"/>
      <c r="L38" s="282"/>
      <c r="M38" s="282"/>
      <c r="N38" s="282"/>
      <c r="O38" s="282"/>
      <c r="P38" s="283"/>
      <c r="Q38" s="287"/>
      <c r="R38" s="288"/>
      <c r="S38" s="291"/>
      <c r="T38" s="292"/>
      <c r="U38" s="295"/>
      <c r="V38" s="274"/>
      <c r="W38" s="51" t="s">
        <v>61</v>
      </c>
      <c r="X38" s="52"/>
      <c r="Y38" s="52" t="s">
        <v>62</v>
      </c>
      <c r="Z38" s="52"/>
      <c r="AA38" s="53" t="s">
        <v>63</v>
      </c>
      <c r="AB38" s="297"/>
      <c r="AC38" s="297"/>
      <c r="AD38" s="298"/>
      <c r="AE38" s="301">
        <v>8</v>
      </c>
      <c r="AF38" s="302"/>
      <c r="AG38" s="243">
        <f>AB38*AE38/100+AB38</f>
        <v>0</v>
      </c>
      <c r="AH38" s="244"/>
      <c r="AI38" s="244"/>
      <c r="AJ38" s="245"/>
      <c r="AK38" s="249"/>
      <c r="AL38" s="250"/>
      <c r="AM38" s="253"/>
      <c r="AN38" s="255" t="s">
        <v>52</v>
      </c>
      <c r="AO38" s="253"/>
      <c r="AP38" s="257"/>
      <c r="AQ38" s="258"/>
      <c r="AR38" s="253"/>
      <c r="AS38" s="257"/>
      <c r="AT38" s="258"/>
      <c r="AU38" s="210">
        <v>1</v>
      </c>
      <c r="AV38" s="210">
        <v>2</v>
      </c>
      <c r="AW38" s="210">
        <v>3</v>
      </c>
      <c r="AX38" s="210">
        <v>4</v>
      </c>
      <c r="AY38" s="210">
        <v>5</v>
      </c>
      <c r="AZ38" s="210">
        <v>6</v>
      </c>
      <c r="BA38" s="210">
        <v>7</v>
      </c>
      <c r="BB38" s="210">
        <v>8</v>
      </c>
      <c r="BC38" s="210">
        <v>9</v>
      </c>
      <c r="BD38" s="210">
        <v>10</v>
      </c>
      <c r="BE38" s="210">
        <v>11</v>
      </c>
      <c r="BF38" s="210">
        <v>12</v>
      </c>
      <c r="BG38" s="211">
        <v>13</v>
      </c>
    </row>
    <row r="39" spans="2:69" ht="45.75" customHeight="1" thickBot="1">
      <c r="B39" s="227"/>
      <c r="C39" s="275"/>
      <c r="D39" s="276"/>
      <c r="E39" s="276"/>
      <c r="F39" s="276"/>
      <c r="G39" s="276"/>
      <c r="H39" s="277"/>
      <c r="I39" s="284"/>
      <c r="J39" s="285"/>
      <c r="K39" s="285"/>
      <c r="L39" s="285"/>
      <c r="M39" s="285"/>
      <c r="N39" s="285"/>
      <c r="O39" s="285"/>
      <c r="P39" s="286"/>
      <c r="Q39" s="289"/>
      <c r="R39" s="290"/>
      <c r="S39" s="293"/>
      <c r="T39" s="294"/>
      <c r="U39" s="296"/>
      <c r="V39" s="277"/>
      <c r="W39" s="202"/>
      <c r="X39" s="203" t="s">
        <v>60</v>
      </c>
      <c r="Y39" s="204"/>
      <c r="Z39" s="203" t="s">
        <v>60</v>
      </c>
      <c r="AA39" s="205"/>
      <c r="AB39" s="299"/>
      <c r="AC39" s="299"/>
      <c r="AD39" s="300"/>
      <c r="AE39" s="303"/>
      <c r="AF39" s="304"/>
      <c r="AG39" s="246"/>
      <c r="AH39" s="247"/>
      <c r="AI39" s="247"/>
      <c r="AJ39" s="248"/>
      <c r="AK39" s="251"/>
      <c r="AL39" s="252"/>
      <c r="AM39" s="254"/>
      <c r="AN39" s="256"/>
      <c r="AO39" s="254"/>
      <c r="AP39" s="259"/>
      <c r="AQ39" s="260"/>
      <c r="AR39" s="254"/>
      <c r="AS39" s="259"/>
      <c r="AT39" s="260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9"/>
    </row>
    <row r="40" spans="2:69" ht="42.75" customHeight="1" thickTop="1">
      <c r="B40" s="227"/>
      <c r="C40" s="275"/>
      <c r="D40" s="276"/>
      <c r="E40" s="276"/>
      <c r="F40" s="276"/>
      <c r="G40" s="276"/>
      <c r="H40" s="277"/>
      <c r="I40" s="311" t="s">
        <v>113</v>
      </c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3"/>
      <c r="U40" s="308" t="s">
        <v>130</v>
      </c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10"/>
      <c r="AG40" s="308" t="s">
        <v>68</v>
      </c>
      <c r="AH40" s="309"/>
      <c r="AI40" s="309"/>
      <c r="AJ40" s="309"/>
      <c r="AK40" s="309"/>
      <c r="AL40" s="309"/>
      <c r="AM40" s="309"/>
      <c r="AN40" s="310"/>
      <c r="AO40" s="311" t="s">
        <v>59</v>
      </c>
      <c r="AP40" s="312"/>
      <c r="AQ40" s="312"/>
      <c r="AR40" s="312"/>
      <c r="AS40" s="312"/>
      <c r="AT40" s="313"/>
      <c r="AU40" s="314" t="s">
        <v>176</v>
      </c>
      <c r="AV40" s="315"/>
      <c r="AW40" s="315"/>
      <c r="AX40" s="315"/>
      <c r="AY40" s="315"/>
      <c r="AZ40" s="315"/>
      <c r="BA40" s="315"/>
      <c r="BB40" s="315"/>
      <c r="BC40" s="315"/>
      <c r="BD40" s="315"/>
      <c r="BE40" s="315"/>
      <c r="BF40" s="315"/>
      <c r="BG40" s="316"/>
      <c r="BH40" s="54"/>
      <c r="BI40" s="54"/>
    </row>
    <row r="41" spans="2:69" ht="33.75" customHeight="1">
      <c r="B41" s="227"/>
      <c r="C41" s="275"/>
      <c r="D41" s="276"/>
      <c r="E41" s="276"/>
      <c r="F41" s="276"/>
      <c r="G41" s="276"/>
      <c r="H41" s="277"/>
      <c r="I41" s="237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7"/>
      <c r="AH41" s="238"/>
      <c r="AI41" s="238"/>
      <c r="AJ41" s="238"/>
      <c r="AK41" s="238"/>
      <c r="AL41" s="238"/>
      <c r="AM41" s="238"/>
      <c r="AN41" s="239"/>
      <c r="AO41" s="237"/>
      <c r="AP41" s="238"/>
      <c r="AQ41" s="238"/>
      <c r="AR41" s="238"/>
      <c r="AS41" s="238"/>
      <c r="AT41" s="239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6"/>
    </row>
    <row r="42" spans="2:69" ht="60" customHeight="1" thickBot="1">
      <c r="B42" s="228"/>
      <c r="C42" s="278"/>
      <c r="D42" s="279"/>
      <c r="E42" s="279"/>
      <c r="F42" s="279"/>
      <c r="G42" s="279"/>
      <c r="H42" s="280"/>
      <c r="I42" s="240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0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0"/>
      <c r="AH42" s="241"/>
      <c r="AI42" s="241"/>
      <c r="AJ42" s="241"/>
      <c r="AK42" s="241"/>
      <c r="AL42" s="241"/>
      <c r="AM42" s="241"/>
      <c r="AN42" s="242"/>
      <c r="AO42" s="240"/>
      <c r="AP42" s="241"/>
      <c r="AQ42" s="241"/>
      <c r="AR42" s="241"/>
      <c r="AS42" s="241"/>
      <c r="AT42" s="242"/>
      <c r="AU42" s="100" t="s">
        <v>51</v>
      </c>
      <c r="AV42" s="101" t="s">
        <v>44</v>
      </c>
      <c r="AW42" s="102" t="s">
        <v>45</v>
      </c>
      <c r="AX42" s="102" t="s">
        <v>46</v>
      </c>
      <c r="AY42" s="102" t="s">
        <v>47</v>
      </c>
      <c r="AZ42" s="102" t="s">
        <v>48</v>
      </c>
      <c r="BA42" s="102" t="s">
        <v>49</v>
      </c>
      <c r="BB42" s="103" t="s">
        <v>50</v>
      </c>
      <c r="BC42" s="103" t="s">
        <v>93</v>
      </c>
      <c r="BD42" s="104"/>
      <c r="BE42" s="104"/>
      <c r="BF42" s="104"/>
      <c r="BG42" s="105"/>
    </row>
    <row r="43" spans="2:69" ht="50.25" customHeight="1">
      <c r="C43" s="268" t="s">
        <v>205</v>
      </c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1" t="s">
        <v>119</v>
      </c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</row>
    <row r="44" spans="2:69" ht="24" customHeight="1"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BG44" s="11" t="s">
        <v>90</v>
      </c>
    </row>
    <row r="45" spans="2:69" ht="20.25" customHeight="1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F45" s="68"/>
    </row>
    <row r="46" spans="2:69" s="133" customFormat="1" ht="16.5" customHeight="1">
      <c r="B46" s="126"/>
      <c r="C46" s="127"/>
      <c r="D46" s="128"/>
      <c r="E46" s="128"/>
      <c r="F46" s="128"/>
      <c r="G46" s="128" t="s">
        <v>141</v>
      </c>
      <c r="H46" s="128"/>
      <c r="I46" s="128"/>
      <c r="J46" s="128"/>
      <c r="K46" s="128"/>
      <c r="L46" s="128"/>
      <c r="M46" s="128"/>
      <c r="N46" s="128"/>
      <c r="O46" s="129"/>
      <c r="P46" s="129"/>
      <c r="Q46" s="129"/>
      <c r="R46" s="129"/>
      <c r="S46" s="129"/>
      <c r="T46" s="129"/>
      <c r="U46" s="130" t="s">
        <v>106</v>
      </c>
      <c r="V46" s="129"/>
      <c r="W46" s="129"/>
      <c r="X46" s="129"/>
      <c r="Y46" s="130" t="s">
        <v>4</v>
      </c>
      <c r="Z46" s="129"/>
      <c r="AA46" s="129"/>
      <c r="AB46" s="130" t="s">
        <v>142</v>
      </c>
      <c r="AC46" s="129"/>
      <c r="AD46" s="129"/>
      <c r="AE46" s="129"/>
      <c r="AF46" s="130" t="s">
        <v>77</v>
      </c>
      <c r="AG46" s="129"/>
      <c r="AH46" s="129"/>
      <c r="AI46" s="130" t="s">
        <v>143</v>
      </c>
      <c r="AJ46" s="129"/>
      <c r="AK46" s="129"/>
      <c r="AL46" s="129" t="s">
        <v>88</v>
      </c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29"/>
      <c r="BD46" s="129"/>
      <c r="BE46" s="129"/>
      <c r="BF46" s="129"/>
      <c r="BG46" s="132"/>
    </row>
    <row r="47" spans="2:69" ht="15" customHeight="1">
      <c r="C47" s="58"/>
      <c r="D47" s="14"/>
      <c r="E47" s="14"/>
      <c r="F47" s="14"/>
      <c r="G47" s="61" t="s">
        <v>6</v>
      </c>
      <c r="H47" s="14"/>
      <c r="I47" s="14"/>
      <c r="J47" s="15" t="s">
        <v>7</v>
      </c>
      <c r="K47" s="14"/>
      <c r="L47" s="14"/>
      <c r="M47" s="14"/>
      <c r="N47" s="15"/>
      <c r="O47" s="15"/>
      <c r="P47" s="15"/>
      <c r="Q47" s="15"/>
      <c r="R47" s="15"/>
      <c r="S47" s="15"/>
      <c r="T47" s="15"/>
      <c r="U47" s="11" t="s">
        <v>138</v>
      </c>
      <c r="V47" s="15"/>
      <c r="W47" s="15"/>
      <c r="X47" s="15"/>
      <c r="Y47" s="15" t="s">
        <v>35</v>
      </c>
      <c r="Z47" s="15"/>
      <c r="AA47" s="15"/>
      <c r="AB47" s="15" t="s">
        <v>96</v>
      </c>
      <c r="AC47" s="15"/>
      <c r="AD47" s="15"/>
      <c r="AE47" s="15"/>
      <c r="AF47" s="15" t="s">
        <v>30</v>
      </c>
      <c r="AG47" s="15"/>
      <c r="AH47" s="15"/>
      <c r="AI47" s="15" t="s">
        <v>94</v>
      </c>
      <c r="AJ47" s="15"/>
      <c r="AK47" s="15"/>
      <c r="AL47" s="15">
        <v>8</v>
      </c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59"/>
      <c r="BH47" s="15"/>
      <c r="BI47" s="15"/>
      <c r="BJ47" s="15"/>
      <c r="BK47" s="15"/>
      <c r="BL47" s="15"/>
      <c r="BM47" s="15"/>
      <c r="BN47" s="15"/>
      <c r="BO47" s="15"/>
      <c r="BP47" s="15"/>
      <c r="BQ47" s="14"/>
    </row>
    <row r="48" spans="2:69" ht="15" customHeight="1">
      <c r="C48" s="201"/>
      <c r="D48" s="15"/>
      <c r="E48" s="15"/>
      <c r="F48" s="15"/>
      <c r="G48" s="61" t="s">
        <v>8</v>
      </c>
      <c r="H48" s="15"/>
      <c r="I48" s="15"/>
      <c r="J48" s="15" t="s">
        <v>9</v>
      </c>
      <c r="K48" s="15"/>
      <c r="L48" s="15"/>
      <c r="M48" s="15"/>
      <c r="R48" s="15"/>
      <c r="S48" s="15"/>
      <c r="T48" s="15"/>
      <c r="U48" s="11" t="s">
        <v>139</v>
      </c>
      <c r="Y48" s="15" t="s">
        <v>33</v>
      </c>
      <c r="AB48" s="15" t="s">
        <v>97</v>
      </c>
      <c r="AD48" s="15"/>
      <c r="AE48" s="15"/>
      <c r="AF48" s="15"/>
      <c r="AG48" s="15"/>
      <c r="AH48" s="15"/>
      <c r="AI48" s="15" t="s">
        <v>95</v>
      </c>
      <c r="AK48" s="15"/>
      <c r="AL48" s="15">
        <v>10</v>
      </c>
      <c r="AN48" s="15"/>
      <c r="AP48" s="15"/>
      <c r="AQ48" s="15" t="s">
        <v>31</v>
      </c>
      <c r="AR48" s="15" t="s">
        <v>54</v>
      </c>
      <c r="AS48" s="15"/>
      <c r="AT48" s="15"/>
      <c r="AU48" s="15"/>
      <c r="AV48" s="15"/>
      <c r="AW48" s="15"/>
      <c r="AX48" s="15"/>
      <c r="AZ48" s="15"/>
      <c r="BA48" s="15"/>
      <c r="BB48" s="15"/>
      <c r="BC48" s="15"/>
      <c r="BD48" s="15"/>
      <c r="BE48" s="15"/>
      <c r="BF48" s="15"/>
      <c r="BG48" s="62"/>
      <c r="BH48" s="15"/>
      <c r="BI48" s="15"/>
      <c r="BJ48" s="15"/>
      <c r="BK48" s="15"/>
      <c r="BL48" s="15"/>
      <c r="BM48" s="15"/>
      <c r="BN48" s="15"/>
      <c r="BO48" s="15"/>
      <c r="BP48" s="15"/>
      <c r="BQ48" s="15"/>
    </row>
    <row r="49" spans="2:69" ht="15" customHeight="1">
      <c r="C49" s="201"/>
      <c r="D49" s="15"/>
      <c r="E49" s="15"/>
      <c r="F49" s="15"/>
      <c r="G49" s="61" t="s">
        <v>10</v>
      </c>
      <c r="H49" s="15"/>
      <c r="I49" s="15"/>
      <c r="J49" s="64" t="s">
        <v>11</v>
      </c>
      <c r="K49" s="15"/>
      <c r="L49" s="15"/>
      <c r="M49" s="15"/>
      <c r="R49" s="15"/>
      <c r="S49" s="15"/>
      <c r="T49" s="15"/>
      <c r="U49" s="11" t="s">
        <v>103</v>
      </c>
      <c r="Y49" s="64" t="s">
        <v>34</v>
      </c>
      <c r="AD49" s="15"/>
      <c r="AE49" s="15"/>
      <c r="AF49" s="15"/>
      <c r="AG49" s="15"/>
      <c r="AH49" s="15"/>
      <c r="AI49" s="64" t="s">
        <v>99</v>
      </c>
      <c r="AK49" s="15"/>
      <c r="AL49" s="15"/>
      <c r="AN49" s="15"/>
      <c r="AO49" s="15"/>
      <c r="AP49" s="15"/>
      <c r="AQ49" s="15" t="s">
        <v>32</v>
      </c>
      <c r="AR49" s="15" t="s">
        <v>55</v>
      </c>
      <c r="AS49" s="15"/>
      <c r="AT49" s="15"/>
      <c r="AU49" s="15"/>
      <c r="AV49" s="15"/>
      <c r="AW49" s="15"/>
      <c r="AX49" s="15"/>
      <c r="AZ49" s="15"/>
      <c r="BA49" s="15"/>
      <c r="BB49" s="15"/>
      <c r="BC49" s="15"/>
      <c r="BD49" s="15"/>
      <c r="BE49" s="15"/>
      <c r="BF49" s="15"/>
      <c r="BG49" s="63"/>
      <c r="BH49" s="15"/>
      <c r="BI49" s="15"/>
      <c r="BJ49" s="15"/>
      <c r="BK49" s="15"/>
      <c r="BL49" s="15"/>
      <c r="BM49" s="15"/>
      <c r="BN49" s="15"/>
      <c r="BO49" s="15"/>
      <c r="BP49" s="15"/>
      <c r="BQ49" s="15"/>
    </row>
    <row r="50" spans="2:69" ht="15" customHeight="1">
      <c r="C50" s="201"/>
      <c r="D50" s="15"/>
      <c r="E50" s="15"/>
      <c r="F50" s="15"/>
      <c r="G50" s="61" t="s">
        <v>12</v>
      </c>
      <c r="H50" s="15"/>
      <c r="I50" s="15"/>
      <c r="J50" s="15" t="s">
        <v>13</v>
      </c>
      <c r="K50" s="15"/>
      <c r="L50" s="15"/>
      <c r="M50" s="15"/>
      <c r="R50" s="64"/>
      <c r="S50" s="15"/>
      <c r="T50" s="15"/>
      <c r="U50" s="15" t="s">
        <v>101</v>
      </c>
      <c r="Y50" s="15"/>
      <c r="AD50" s="64"/>
      <c r="AE50" s="64"/>
      <c r="AF50" s="64"/>
      <c r="AG50" s="64"/>
      <c r="AH50" s="64"/>
      <c r="AI50" s="15" t="s">
        <v>98</v>
      </c>
      <c r="AK50" s="64"/>
      <c r="AL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Z50" s="64"/>
      <c r="BA50" s="64"/>
      <c r="BB50" s="64"/>
      <c r="BC50" s="64"/>
      <c r="BD50" s="64"/>
      <c r="BE50" s="64"/>
      <c r="BF50" s="64"/>
      <c r="BG50" s="63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2:69" ht="15" customHeight="1">
      <c r="C51" s="60"/>
      <c r="D51" s="15"/>
      <c r="E51" s="15"/>
      <c r="F51" s="15"/>
      <c r="G51" s="61" t="s">
        <v>14</v>
      </c>
      <c r="H51" s="15"/>
      <c r="I51" s="15"/>
      <c r="J51" s="15"/>
      <c r="K51" s="15"/>
      <c r="L51" s="15"/>
      <c r="M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 t="s">
        <v>100</v>
      </c>
      <c r="AK51" s="15"/>
      <c r="AL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Z51" s="15"/>
      <c r="BA51" s="15"/>
      <c r="BB51" s="15"/>
      <c r="BC51" s="15"/>
      <c r="BD51" s="15"/>
      <c r="BE51" s="15"/>
      <c r="BF51" s="15"/>
      <c r="BG51" s="62"/>
      <c r="BH51" s="15"/>
      <c r="BI51" s="15"/>
      <c r="BJ51" s="15"/>
      <c r="BK51" s="15"/>
      <c r="BL51" s="15"/>
      <c r="BM51" s="15"/>
      <c r="BN51" s="15"/>
      <c r="BO51" s="15"/>
      <c r="BP51" s="15"/>
      <c r="BQ51" s="15"/>
    </row>
    <row r="52" spans="2:69" ht="15" customHeight="1">
      <c r="C52" s="60"/>
      <c r="D52" s="15"/>
      <c r="E52" s="15"/>
      <c r="F52" s="15"/>
      <c r="G52" s="61" t="s">
        <v>39</v>
      </c>
      <c r="H52" s="15"/>
      <c r="I52" s="15"/>
      <c r="J52" s="15" t="s">
        <v>15</v>
      </c>
      <c r="K52" s="15"/>
      <c r="L52" s="15"/>
      <c r="M52" s="15"/>
      <c r="O52" s="15"/>
      <c r="P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Z52" s="15"/>
      <c r="BA52" s="15"/>
      <c r="BB52" s="15"/>
      <c r="BC52" s="15"/>
      <c r="BD52" s="15"/>
      <c r="BE52" s="15"/>
      <c r="BF52" s="15"/>
      <c r="BG52" s="63"/>
      <c r="BH52" s="15"/>
      <c r="BI52" s="15"/>
      <c r="BJ52" s="15"/>
      <c r="BK52" s="15"/>
      <c r="BL52" s="15"/>
      <c r="BM52" s="15"/>
      <c r="BN52" s="15"/>
      <c r="BO52" s="15"/>
      <c r="BP52" s="15"/>
      <c r="BQ52" s="15"/>
    </row>
    <row r="53" spans="2:69" ht="15" customHeight="1">
      <c r="C53" s="60"/>
      <c r="D53" s="15"/>
      <c r="E53" s="15"/>
      <c r="F53" s="15"/>
      <c r="G53" s="61" t="s">
        <v>40</v>
      </c>
      <c r="H53" s="15"/>
      <c r="I53" s="15"/>
      <c r="K53" s="15"/>
      <c r="L53" s="15"/>
      <c r="M53" s="15"/>
      <c r="P53" s="15"/>
      <c r="S53" s="15"/>
      <c r="T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P53" s="15"/>
      <c r="AQ53" s="15" t="s">
        <v>37</v>
      </c>
      <c r="AR53" s="15"/>
      <c r="AS53" s="15"/>
      <c r="AT53" s="15"/>
      <c r="AU53" s="15"/>
      <c r="AV53" s="15"/>
      <c r="AW53" s="15"/>
      <c r="AX53" s="15"/>
      <c r="AZ53" s="15"/>
      <c r="BA53" s="15"/>
      <c r="BB53" s="15"/>
      <c r="BC53" s="15"/>
      <c r="BD53" s="15"/>
      <c r="BE53" s="15"/>
      <c r="BF53" s="15"/>
      <c r="BG53" s="65"/>
      <c r="BH53" s="15"/>
      <c r="BI53" s="15"/>
      <c r="BJ53" s="15"/>
      <c r="BK53" s="15"/>
      <c r="BL53" s="15"/>
      <c r="BM53" s="15"/>
      <c r="BN53" s="15"/>
      <c r="BO53" s="15"/>
      <c r="BP53" s="15"/>
      <c r="BQ53" s="14"/>
    </row>
    <row r="54" spans="2:69" ht="15" customHeight="1">
      <c r="C54" s="60"/>
      <c r="D54" s="15"/>
      <c r="E54" s="15"/>
      <c r="F54" s="15"/>
      <c r="G54" s="66" t="s">
        <v>41</v>
      </c>
      <c r="H54" s="15"/>
      <c r="I54" s="15"/>
      <c r="J54" s="15"/>
      <c r="K54" s="15"/>
      <c r="L54" s="15"/>
      <c r="M54" s="15"/>
      <c r="O54" s="15"/>
      <c r="P54" s="15"/>
      <c r="S54" s="15"/>
      <c r="T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P54" s="15"/>
      <c r="AQ54" s="15" t="s">
        <v>38</v>
      </c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65"/>
      <c r="BH54" s="15"/>
      <c r="BI54" s="15"/>
      <c r="BJ54" s="15"/>
      <c r="BK54" s="15"/>
      <c r="BL54" s="15"/>
      <c r="BM54" s="15"/>
      <c r="BN54" s="15"/>
      <c r="BO54" s="15"/>
      <c r="BP54" s="15"/>
      <c r="BQ54" s="15"/>
    </row>
    <row r="55" spans="2:69" ht="15" customHeight="1">
      <c r="C55" s="60"/>
      <c r="D55" s="15"/>
      <c r="E55" s="15"/>
      <c r="F55" s="15"/>
      <c r="G55" s="66" t="s">
        <v>42</v>
      </c>
      <c r="H55" s="15"/>
      <c r="I55" s="15"/>
      <c r="J55" s="15" t="s">
        <v>86</v>
      </c>
      <c r="K55" s="15"/>
      <c r="L55" s="15"/>
      <c r="M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65"/>
      <c r="BH55" s="15"/>
      <c r="BI55" s="15"/>
      <c r="BJ55" s="15"/>
      <c r="BK55" s="15"/>
      <c r="BL55" s="15"/>
      <c r="BM55" s="15"/>
      <c r="BN55" s="15"/>
      <c r="BO55" s="15"/>
      <c r="BP55" s="15"/>
      <c r="BQ55" s="15"/>
    </row>
    <row r="56" spans="2:69" ht="15" customHeight="1">
      <c r="C56" s="60"/>
      <c r="D56" s="15"/>
      <c r="E56" s="15"/>
      <c r="F56" s="15"/>
      <c r="G56" s="69" t="s">
        <v>85</v>
      </c>
      <c r="H56" s="15"/>
      <c r="I56" s="15"/>
      <c r="J56" s="68" t="s">
        <v>87</v>
      </c>
      <c r="K56" s="15"/>
      <c r="L56" s="15"/>
      <c r="M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65"/>
      <c r="BH56" s="15"/>
      <c r="BI56" s="15"/>
      <c r="BJ56" s="15"/>
      <c r="BK56" s="15"/>
      <c r="BL56" s="15"/>
      <c r="BM56" s="15"/>
      <c r="BN56" s="15"/>
      <c r="BO56" s="15"/>
      <c r="BP56" s="15"/>
      <c r="BQ56" s="15"/>
    </row>
    <row r="57" spans="2:69" ht="15" customHeight="1">
      <c r="C57" s="67"/>
      <c r="D57" s="68"/>
      <c r="E57" s="68"/>
      <c r="F57" s="68"/>
      <c r="G57" s="68"/>
      <c r="H57" s="68"/>
      <c r="I57" s="68"/>
      <c r="J57" s="68"/>
      <c r="K57" s="68"/>
      <c r="L57" s="68"/>
      <c r="M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70"/>
    </row>
    <row r="58" spans="2:69" ht="15" customHeight="1">
      <c r="N58" s="66"/>
      <c r="AD58" s="71"/>
      <c r="AE58" s="71"/>
      <c r="AF58" s="71"/>
      <c r="AG58" s="71"/>
      <c r="AH58" s="71"/>
      <c r="AI58" s="71"/>
      <c r="AJ58" s="71"/>
    </row>
    <row r="59" spans="2:69">
      <c r="J59" s="141"/>
    </row>
    <row r="61" spans="2:69" ht="6.75" customHeight="1"/>
    <row r="62" spans="2:69" ht="14.25" hidden="1" customHeight="1"/>
    <row r="63" spans="2:69" s="143" customFormat="1" ht="75.75" customHeight="1">
      <c r="B63" s="262" t="s">
        <v>106</v>
      </c>
      <c r="C63" s="264" t="s">
        <v>144</v>
      </c>
      <c r="D63" s="264" t="s">
        <v>0</v>
      </c>
      <c r="E63" s="265" t="s">
        <v>212</v>
      </c>
      <c r="F63" s="265" t="s">
        <v>0</v>
      </c>
      <c r="G63" s="266" t="s">
        <v>80</v>
      </c>
      <c r="H63" s="266" t="s">
        <v>23</v>
      </c>
      <c r="I63" s="266" t="s">
        <v>148</v>
      </c>
      <c r="J63" s="270" t="s">
        <v>84</v>
      </c>
      <c r="K63" s="266" t="s">
        <v>149</v>
      </c>
      <c r="L63" s="568" t="s">
        <v>24</v>
      </c>
      <c r="M63" s="569"/>
      <c r="N63" s="570"/>
      <c r="O63" s="571" t="s">
        <v>145</v>
      </c>
      <c r="P63" s="572"/>
      <c r="Q63" s="572"/>
      <c r="R63" s="572"/>
      <c r="S63" s="572"/>
      <c r="T63" s="573"/>
      <c r="U63" s="574" t="s">
        <v>150</v>
      </c>
      <c r="V63" s="575"/>
      <c r="W63" s="576"/>
      <c r="X63" s="270" t="s">
        <v>70</v>
      </c>
      <c r="Y63" s="266" t="s">
        <v>146</v>
      </c>
      <c r="Z63" s="270" t="s">
        <v>78</v>
      </c>
      <c r="AA63" s="266" t="s">
        <v>147</v>
      </c>
      <c r="AB63" s="162" t="s">
        <v>53</v>
      </c>
      <c r="AC63" s="577" t="s">
        <v>162</v>
      </c>
      <c r="AD63" s="578"/>
      <c r="AF63" s="579" t="s">
        <v>166</v>
      </c>
      <c r="AG63" s="580"/>
      <c r="AH63" s="581"/>
      <c r="AL63" s="146"/>
      <c r="AM63" s="146"/>
      <c r="AQ63" s="146"/>
      <c r="AR63" s="146"/>
      <c r="AU63" s="146"/>
      <c r="AV63" s="146"/>
    </row>
    <row r="64" spans="2:69" s="144" customFormat="1" ht="76.5" customHeight="1">
      <c r="B64" s="263"/>
      <c r="C64" s="264"/>
      <c r="D64" s="264"/>
      <c r="E64" s="265"/>
      <c r="F64" s="265"/>
      <c r="G64" s="267"/>
      <c r="H64" s="267"/>
      <c r="I64" s="267"/>
      <c r="J64" s="271"/>
      <c r="K64" s="267"/>
      <c r="L64" s="219" t="s">
        <v>17</v>
      </c>
      <c r="M64" s="218" t="s">
        <v>219</v>
      </c>
      <c r="N64" s="177" t="s">
        <v>16</v>
      </c>
      <c r="O64" s="177" t="s">
        <v>26</v>
      </c>
      <c r="P64" s="177" t="s">
        <v>27</v>
      </c>
      <c r="Q64" s="177" t="s">
        <v>28</v>
      </c>
      <c r="R64" s="177" t="s">
        <v>29</v>
      </c>
      <c r="S64" s="177" t="s">
        <v>83</v>
      </c>
      <c r="T64" s="177" t="s">
        <v>161</v>
      </c>
      <c r="U64" s="145" t="s">
        <v>25</v>
      </c>
      <c r="V64" s="145" t="s">
        <v>151</v>
      </c>
      <c r="W64" s="145" t="s">
        <v>152</v>
      </c>
      <c r="X64" s="271"/>
      <c r="Y64" s="267"/>
      <c r="Z64" s="271"/>
      <c r="AA64" s="267"/>
      <c r="AB64" s="162" t="s">
        <v>165</v>
      </c>
      <c r="AC64" s="162" t="s">
        <v>164</v>
      </c>
      <c r="AD64" s="162" t="s">
        <v>163</v>
      </c>
      <c r="AE64" s="147"/>
      <c r="AH64" s="147"/>
      <c r="AJ64" s="147"/>
      <c r="AK64" s="147"/>
      <c r="AL64" s="147"/>
      <c r="AM64" s="147"/>
      <c r="AN64" s="148"/>
      <c r="AO64" s="148"/>
      <c r="AP64" s="148"/>
      <c r="AQ64" s="147"/>
      <c r="AR64" s="147"/>
      <c r="AS64" s="148"/>
      <c r="AT64" s="148"/>
      <c r="AU64" s="147"/>
      <c r="AV64" s="147"/>
      <c r="AW64" s="148"/>
      <c r="AX64" s="148"/>
      <c r="AY64" s="148"/>
      <c r="AZ64" s="148"/>
      <c r="BA64" s="148"/>
      <c r="BB64" s="148"/>
    </row>
    <row r="65" spans="2:55" s="155" customFormat="1" ht="33" customHeight="1">
      <c r="B65" s="155" t="str">
        <f>F16</f>
        <v>新規</v>
      </c>
      <c r="C65" s="155">
        <f>G8</f>
        <v>0</v>
      </c>
      <c r="D65" s="155">
        <f>G7</f>
        <v>0</v>
      </c>
      <c r="E65" s="155">
        <f>G11</f>
        <v>0</v>
      </c>
      <c r="F65" s="155">
        <f>G10</f>
        <v>0</v>
      </c>
      <c r="G65" s="156">
        <f>W7</f>
        <v>0</v>
      </c>
      <c r="H65" s="155">
        <f>AB7</f>
        <v>0</v>
      </c>
      <c r="I65" s="156">
        <f>X8</f>
        <v>0</v>
      </c>
      <c r="J65" s="155">
        <f>X10</f>
        <v>0</v>
      </c>
      <c r="K65" s="155">
        <f>AY10</f>
        <v>0</v>
      </c>
      <c r="L65" s="160" t="str">
        <f>AM9</f>
        <v>上川　△彦</v>
      </c>
      <c r="N65" s="155" t="str">
        <f>AM10</f>
        <v>ＦＤＳＦＤＳＦＳＤ</v>
      </c>
      <c r="O65" s="161">
        <f>K12</f>
        <v>0</v>
      </c>
      <c r="P65" s="161">
        <f>K13</f>
        <v>0</v>
      </c>
      <c r="Q65" s="161">
        <f>AG12</f>
        <v>1</v>
      </c>
      <c r="R65" s="161">
        <f>X13</f>
        <v>0</v>
      </c>
      <c r="S65" s="156" t="str">
        <f>AM13</f>
        <v>山/田(株)</v>
      </c>
      <c r="T65" s="155">
        <f>AM12</f>
        <v>0</v>
      </c>
      <c r="U65" s="155">
        <f>G3</f>
        <v>0</v>
      </c>
      <c r="V65" s="155">
        <f>Y3</f>
        <v>0</v>
      </c>
      <c r="W65" s="155">
        <f>Y5</f>
        <v>0</v>
      </c>
      <c r="X65" s="155">
        <f>AM3</f>
        <v>0</v>
      </c>
      <c r="Y65" s="155">
        <f>BB7</f>
        <v>0</v>
      </c>
      <c r="Z65" s="155">
        <f>AE20</f>
        <v>0</v>
      </c>
      <c r="AA65" s="155">
        <f>BA13</f>
        <v>0</v>
      </c>
      <c r="AB65" s="155">
        <f>Y23</f>
        <v>0</v>
      </c>
      <c r="AC65" s="155">
        <f>AL23</f>
        <v>0</v>
      </c>
      <c r="AD65" s="161">
        <f>AR20</f>
        <v>0</v>
      </c>
      <c r="AG65" s="142"/>
    </row>
    <row r="67" spans="2:55">
      <c r="X67" s="194"/>
      <c r="AX67" s="15"/>
    </row>
    <row r="68" spans="2:55" s="152" customFormat="1" ht="77.25" customHeight="1">
      <c r="B68" s="189" t="s">
        <v>75</v>
      </c>
      <c r="C68" s="213" t="s">
        <v>209</v>
      </c>
      <c r="D68" s="213" t="s">
        <v>210</v>
      </c>
      <c r="E68" s="190" t="s">
        <v>153</v>
      </c>
      <c r="F68" s="190" t="s">
        <v>2</v>
      </c>
      <c r="G68" s="190" t="s">
        <v>189</v>
      </c>
      <c r="H68" s="190" t="s">
        <v>43</v>
      </c>
      <c r="I68" s="190" t="s">
        <v>188</v>
      </c>
      <c r="J68" s="190" t="s">
        <v>71</v>
      </c>
      <c r="K68" s="190" t="s">
        <v>72</v>
      </c>
      <c r="L68" s="190" t="s">
        <v>73</v>
      </c>
      <c r="M68" s="190" t="s">
        <v>167</v>
      </c>
      <c r="N68" s="191" t="s">
        <v>88</v>
      </c>
      <c r="O68" s="190" t="s">
        <v>168</v>
      </c>
      <c r="P68" s="192" t="s">
        <v>154</v>
      </c>
      <c r="Q68" s="193" t="s">
        <v>187</v>
      </c>
      <c r="R68" s="187" t="s">
        <v>186</v>
      </c>
      <c r="S68" s="188" t="s">
        <v>185</v>
      </c>
      <c r="T68" s="187" t="s">
        <v>169</v>
      </c>
      <c r="U68" s="195" t="s">
        <v>170</v>
      </c>
      <c r="V68" s="195" t="s">
        <v>76</v>
      </c>
      <c r="W68" s="195" t="s">
        <v>74</v>
      </c>
      <c r="X68" s="196" t="s">
        <v>77</v>
      </c>
      <c r="Z68" s="179"/>
      <c r="AA68" s="179"/>
      <c r="AB68" s="179"/>
      <c r="AC68" s="179"/>
      <c r="AD68" s="179"/>
      <c r="AE68" s="179"/>
      <c r="AF68" s="180"/>
      <c r="AG68" s="180"/>
      <c r="AH68" s="180"/>
      <c r="AI68" s="180"/>
      <c r="AJ68" s="179"/>
      <c r="AK68" s="179"/>
      <c r="AL68" s="179"/>
      <c r="AM68" s="179"/>
      <c r="AN68" s="179"/>
      <c r="AO68" s="178"/>
      <c r="AP68" s="178"/>
      <c r="AQ68" s="178"/>
      <c r="AR68" s="178"/>
      <c r="AS68" s="178"/>
      <c r="AT68" s="178"/>
      <c r="AU68" s="181"/>
      <c r="AV68" s="182"/>
    </row>
    <row r="69" spans="2:55" s="155" customFormat="1" ht="16.5" customHeight="1">
      <c r="B69" s="154">
        <v>1</v>
      </c>
      <c r="C69" s="155">
        <f>G3</f>
        <v>0</v>
      </c>
      <c r="D69" s="155">
        <f>G8</f>
        <v>0</v>
      </c>
      <c r="E69" s="155" t="str">
        <f>Q75</f>
        <v>0000000000000</v>
      </c>
      <c r="F69" s="155">
        <f>I26</f>
        <v>0</v>
      </c>
      <c r="G69" s="155">
        <f>Q26</f>
        <v>0</v>
      </c>
      <c r="H69" s="155">
        <f>S26</f>
        <v>0</v>
      </c>
      <c r="I69" s="155">
        <f>U26</f>
        <v>0</v>
      </c>
      <c r="J69" s="155">
        <f>W27</f>
        <v>0</v>
      </c>
      <c r="K69" s="155">
        <f>Y27</f>
        <v>0</v>
      </c>
      <c r="L69" s="155">
        <f>AA27</f>
        <v>0</v>
      </c>
      <c r="M69" s="156">
        <f>AB26</f>
        <v>0</v>
      </c>
      <c r="N69" s="157">
        <f>AE26</f>
        <v>8</v>
      </c>
      <c r="O69" s="153">
        <f>AG26</f>
        <v>0</v>
      </c>
      <c r="P69" s="158">
        <f>AK26</f>
        <v>0</v>
      </c>
      <c r="Q69" s="155">
        <f>AM26</f>
        <v>0</v>
      </c>
      <c r="R69" s="155">
        <f>AO26</f>
        <v>0</v>
      </c>
      <c r="S69" s="155">
        <f>AR26</f>
        <v>0</v>
      </c>
      <c r="T69" s="155">
        <f>I29</f>
        <v>0</v>
      </c>
      <c r="U69" s="155">
        <f>U29</f>
        <v>0</v>
      </c>
      <c r="V69" s="155">
        <f>AG29</f>
        <v>0</v>
      </c>
      <c r="W69" s="155">
        <f>AO29</f>
        <v>0</v>
      </c>
      <c r="X69" s="155" t="str">
        <f>Q81</f>
        <v/>
      </c>
      <c r="Z69" s="183"/>
      <c r="AA69" s="183"/>
      <c r="AB69" s="183"/>
      <c r="AC69" s="183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</row>
    <row r="70" spans="2:55" s="155" customFormat="1" ht="16.5" customHeight="1">
      <c r="B70" s="154">
        <v>2</v>
      </c>
      <c r="C70" s="155">
        <f>G3</f>
        <v>0</v>
      </c>
      <c r="D70" s="155">
        <f>G8</f>
        <v>0</v>
      </c>
      <c r="E70" s="155" t="str">
        <f>Q76</f>
        <v>0000000000000</v>
      </c>
      <c r="F70" s="155">
        <f>I32</f>
        <v>0</v>
      </c>
      <c r="G70" s="155">
        <f>Q32</f>
        <v>0</v>
      </c>
      <c r="H70" s="155">
        <f>S32</f>
        <v>0</v>
      </c>
      <c r="I70" s="155">
        <f>U32</f>
        <v>0</v>
      </c>
      <c r="J70" s="155">
        <f>W33</f>
        <v>0</v>
      </c>
      <c r="K70" s="155">
        <f>Y33</f>
        <v>0</v>
      </c>
      <c r="L70" s="155">
        <f>AA33</f>
        <v>0</v>
      </c>
      <c r="M70" s="156">
        <f>AB32</f>
        <v>0</v>
      </c>
      <c r="N70" s="157">
        <f>AE32</f>
        <v>8</v>
      </c>
      <c r="O70" s="153">
        <f>AG32</f>
        <v>0</v>
      </c>
      <c r="P70" s="158">
        <f>AK32</f>
        <v>0</v>
      </c>
      <c r="Q70" s="155">
        <f>AM32</f>
        <v>0</v>
      </c>
      <c r="R70" s="155">
        <f>AO32</f>
        <v>0</v>
      </c>
      <c r="S70" s="155">
        <f>AR32</f>
        <v>0</v>
      </c>
      <c r="T70" s="155">
        <f>I35</f>
        <v>0</v>
      </c>
      <c r="U70" s="155">
        <f>U35</f>
        <v>0</v>
      </c>
      <c r="V70" s="155">
        <f>AG35</f>
        <v>0</v>
      </c>
      <c r="W70" s="155">
        <f>AO35</f>
        <v>0</v>
      </c>
      <c r="X70" s="155" t="str">
        <f>Q83</f>
        <v/>
      </c>
      <c r="Z70" s="159"/>
      <c r="AA70" s="159"/>
      <c r="AB70" s="159"/>
      <c r="AC70" s="159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</row>
    <row r="71" spans="2:55" s="155" customFormat="1" ht="16.5" customHeight="1">
      <c r="B71" s="154">
        <v>3</v>
      </c>
      <c r="C71" s="155">
        <f>G3</f>
        <v>0</v>
      </c>
      <c r="D71" s="155">
        <f>G8</f>
        <v>0</v>
      </c>
      <c r="E71" s="155" t="str">
        <f>Q77</f>
        <v>0000000000000</v>
      </c>
      <c r="F71" s="155">
        <f>I38</f>
        <v>0</v>
      </c>
      <c r="G71" s="155">
        <f>Q38</f>
        <v>0</v>
      </c>
      <c r="H71" s="155">
        <f>S38</f>
        <v>0</v>
      </c>
      <c r="I71" s="155">
        <f>U38</f>
        <v>0</v>
      </c>
      <c r="J71" s="155">
        <f>W39</f>
        <v>0</v>
      </c>
      <c r="K71" s="155">
        <f>Y39</f>
        <v>0</v>
      </c>
      <c r="L71" s="155">
        <f>AA39</f>
        <v>0</v>
      </c>
      <c r="M71" s="156">
        <f>AB38</f>
        <v>0</v>
      </c>
      <c r="N71" s="157">
        <f>AE38</f>
        <v>8</v>
      </c>
      <c r="O71" s="153">
        <f>AG38</f>
        <v>0</v>
      </c>
      <c r="P71" s="158">
        <f>AK38</f>
        <v>0</v>
      </c>
      <c r="Q71" s="155">
        <f>AM38</f>
        <v>0</v>
      </c>
      <c r="R71" s="155">
        <f>AO38</f>
        <v>0</v>
      </c>
      <c r="S71" s="155">
        <f>AR38</f>
        <v>0</v>
      </c>
      <c r="T71" s="155">
        <f>I41</f>
        <v>0</v>
      </c>
      <c r="U71" s="155">
        <f>U41</f>
        <v>0</v>
      </c>
      <c r="V71" s="155">
        <f>AG41</f>
        <v>0</v>
      </c>
      <c r="W71" s="155">
        <f>AO41</f>
        <v>0</v>
      </c>
      <c r="X71" s="155" t="str">
        <f>Q85</f>
        <v/>
      </c>
      <c r="Z71" s="159"/>
      <c r="AA71" s="159"/>
      <c r="AB71" s="159"/>
      <c r="AC71" s="159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</row>
    <row r="72" spans="2:55" ht="13.5" customHeight="1">
      <c r="B72" s="73"/>
      <c r="N72" s="72"/>
      <c r="O72" s="74"/>
      <c r="P72" s="74"/>
      <c r="Y72" s="76"/>
      <c r="Z72" s="76"/>
      <c r="AA72" s="76"/>
      <c r="AB72" s="76"/>
      <c r="AC72" s="76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</row>
    <row r="73" spans="2:55" s="15" customFormat="1" ht="13.5" customHeight="1">
      <c r="B73" s="77"/>
      <c r="C73" s="78" t="s">
        <v>153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BA73" s="81"/>
      <c r="BB73" s="81"/>
      <c r="BC73" s="81"/>
    </row>
    <row r="74" spans="2:55" s="176" customFormat="1" ht="18" customHeight="1" thickBot="1">
      <c r="C74" s="176">
        <v>1</v>
      </c>
      <c r="D74" s="176">
        <v>2</v>
      </c>
      <c r="E74" s="176">
        <v>3</v>
      </c>
      <c r="F74" s="176">
        <v>4</v>
      </c>
      <c r="G74" s="176">
        <v>5</v>
      </c>
      <c r="H74" s="176">
        <v>6</v>
      </c>
      <c r="I74" s="176">
        <v>7</v>
      </c>
      <c r="J74" s="176">
        <v>8</v>
      </c>
      <c r="K74" s="176">
        <v>9</v>
      </c>
      <c r="L74" s="176">
        <v>10</v>
      </c>
      <c r="M74" s="176">
        <v>11</v>
      </c>
      <c r="N74" s="176">
        <v>12</v>
      </c>
      <c r="O74" s="176">
        <v>13</v>
      </c>
    </row>
    <row r="75" spans="2:55" s="15" customFormat="1" ht="19.5" customHeight="1" thickTop="1" thickBot="1">
      <c r="B75" s="82">
        <v>1</v>
      </c>
      <c r="C75" s="83">
        <f t="shared" ref="C75:O75" si="0">AU27</f>
        <v>0</v>
      </c>
      <c r="D75" s="83">
        <f t="shared" si="0"/>
        <v>0</v>
      </c>
      <c r="E75" s="83">
        <f t="shared" si="0"/>
        <v>0</v>
      </c>
      <c r="F75" s="83">
        <f t="shared" si="0"/>
        <v>0</v>
      </c>
      <c r="G75" s="83">
        <f t="shared" si="0"/>
        <v>0</v>
      </c>
      <c r="H75" s="83">
        <f t="shared" si="0"/>
        <v>0</v>
      </c>
      <c r="I75" s="83">
        <f t="shared" si="0"/>
        <v>0</v>
      </c>
      <c r="J75" s="83">
        <f t="shared" si="0"/>
        <v>0</v>
      </c>
      <c r="K75" s="83">
        <f t="shared" si="0"/>
        <v>0</v>
      </c>
      <c r="L75" s="83">
        <f t="shared" si="0"/>
        <v>0</v>
      </c>
      <c r="M75" s="83">
        <f t="shared" si="0"/>
        <v>0</v>
      </c>
      <c r="N75" s="83">
        <f t="shared" si="0"/>
        <v>0</v>
      </c>
      <c r="O75" s="150">
        <f t="shared" si="0"/>
        <v>0</v>
      </c>
      <c r="P75" s="84"/>
      <c r="Q75" s="200" t="str">
        <f>C75&amp;D75&amp;E75&amp;F75&amp;G75&amp;H75&amp;I75&amp;J75&amp;K75&amp;L75&amp;M75&amp;N75&amp;O75</f>
        <v>0000000000000</v>
      </c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149"/>
    </row>
    <row r="76" spans="2:55" s="15" customFormat="1" ht="19.5" customHeight="1" thickTop="1" thickBot="1">
      <c r="B76" s="82">
        <v>2</v>
      </c>
      <c r="C76" s="85">
        <f t="shared" ref="C76:O76" si="1">AU33</f>
        <v>0</v>
      </c>
      <c r="D76" s="85">
        <f t="shared" si="1"/>
        <v>0</v>
      </c>
      <c r="E76" s="85">
        <f t="shared" si="1"/>
        <v>0</v>
      </c>
      <c r="F76" s="85">
        <f t="shared" si="1"/>
        <v>0</v>
      </c>
      <c r="G76" s="85">
        <f t="shared" si="1"/>
        <v>0</v>
      </c>
      <c r="H76" s="85">
        <f t="shared" si="1"/>
        <v>0</v>
      </c>
      <c r="I76" s="85">
        <f t="shared" si="1"/>
        <v>0</v>
      </c>
      <c r="J76" s="85">
        <f t="shared" si="1"/>
        <v>0</v>
      </c>
      <c r="K76" s="85">
        <f t="shared" si="1"/>
        <v>0</v>
      </c>
      <c r="L76" s="85">
        <f t="shared" si="1"/>
        <v>0</v>
      </c>
      <c r="M76" s="85">
        <f t="shared" si="1"/>
        <v>0</v>
      </c>
      <c r="N76" s="85">
        <f t="shared" si="1"/>
        <v>0</v>
      </c>
      <c r="O76" s="151">
        <f t="shared" si="1"/>
        <v>0</v>
      </c>
      <c r="P76" s="84"/>
      <c r="Q76" s="200" t="str">
        <f>C76&amp;D76&amp;E76&amp;F76&amp;G76&amp;H76&amp;I76&amp;J76&amp;K76&amp;L76&amp;M76&amp;N76&amp;O76</f>
        <v>0000000000000</v>
      </c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149"/>
    </row>
    <row r="77" spans="2:55" s="15" customFormat="1" ht="19.5" customHeight="1" thickTop="1" thickBot="1">
      <c r="B77" s="82">
        <v>3</v>
      </c>
      <c r="C77" s="85">
        <f t="shared" ref="C77:O77" si="2">AU39</f>
        <v>0</v>
      </c>
      <c r="D77" s="85">
        <f t="shared" si="2"/>
        <v>0</v>
      </c>
      <c r="E77" s="85">
        <f t="shared" si="2"/>
        <v>0</v>
      </c>
      <c r="F77" s="85">
        <f t="shared" si="2"/>
        <v>0</v>
      </c>
      <c r="G77" s="85">
        <f t="shared" si="2"/>
        <v>0</v>
      </c>
      <c r="H77" s="85">
        <f t="shared" si="2"/>
        <v>0</v>
      </c>
      <c r="I77" s="85">
        <f t="shared" si="2"/>
        <v>0</v>
      </c>
      <c r="J77" s="85">
        <f t="shared" si="2"/>
        <v>0</v>
      </c>
      <c r="K77" s="85">
        <f t="shared" si="2"/>
        <v>0</v>
      </c>
      <c r="L77" s="85">
        <f t="shared" si="2"/>
        <v>0</v>
      </c>
      <c r="M77" s="85">
        <f t="shared" si="2"/>
        <v>0</v>
      </c>
      <c r="N77" s="85">
        <f t="shared" si="2"/>
        <v>0</v>
      </c>
      <c r="O77" s="151">
        <f t="shared" si="2"/>
        <v>0</v>
      </c>
      <c r="P77" s="84"/>
      <c r="Q77" s="200" t="str">
        <f>C77&amp;D77&amp;E77&amp;F77&amp;G77&amp;H77&amp;I77&amp;J77&amp;K77&amp;L77&amp;M77&amp;N77&amp;O77</f>
        <v>0000000000000</v>
      </c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149"/>
    </row>
    <row r="78" spans="2:55" ht="17.25" thickTop="1">
      <c r="B78" s="82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149"/>
      <c r="AN78" s="15"/>
      <c r="AO78" s="15"/>
      <c r="AP78" s="15"/>
      <c r="AQ78" s="15"/>
    </row>
    <row r="79" spans="2:55">
      <c r="B79" s="1" t="s">
        <v>77</v>
      </c>
    </row>
    <row r="80" spans="2:55" s="176" customFormat="1" ht="15" customHeight="1">
      <c r="C80" s="176">
        <v>1</v>
      </c>
      <c r="D80" s="176">
        <v>2</v>
      </c>
      <c r="E80" s="176">
        <v>3</v>
      </c>
      <c r="F80" s="176">
        <v>4</v>
      </c>
      <c r="G80" s="176">
        <v>5</v>
      </c>
      <c r="H80" s="176">
        <v>6</v>
      </c>
      <c r="I80" s="176">
        <v>7</v>
      </c>
      <c r="J80" s="176">
        <v>8</v>
      </c>
      <c r="K80" s="176">
        <v>9</v>
      </c>
      <c r="L80" s="176">
        <v>10</v>
      </c>
      <c r="M80" s="176">
        <v>11</v>
      </c>
      <c r="N80" s="176">
        <v>12</v>
      </c>
      <c r="O80" s="176">
        <v>13</v>
      </c>
    </row>
    <row r="81" spans="2:40" s="74" customFormat="1" ht="21" customHeight="1">
      <c r="B81" s="86"/>
      <c r="C81" s="87" t="str">
        <f>IF(AU29="","",C82)</f>
        <v/>
      </c>
      <c r="D81" s="87" t="str">
        <f t="shared" ref="D81:O81" si="3">IF(AV29="","",D82&amp;",")</f>
        <v/>
      </c>
      <c r="E81" s="87" t="str">
        <f t="shared" si="3"/>
        <v/>
      </c>
      <c r="F81" s="87" t="str">
        <f t="shared" si="3"/>
        <v/>
      </c>
      <c r="G81" s="87" t="str">
        <f t="shared" si="3"/>
        <v/>
      </c>
      <c r="H81" s="87" t="str">
        <f t="shared" si="3"/>
        <v/>
      </c>
      <c r="I81" s="87" t="str">
        <f t="shared" si="3"/>
        <v/>
      </c>
      <c r="J81" s="87" t="str">
        <f t="shared" si="3"/>
        <v/>
      </c>
      <c r="K81" s="87" t="str">
        <f t="shared" si="3"/>
        <v/>
      </c>
      <c r="L81" s="87" t="str">
        <f t="shared" si="3"/>
        <v/>
      </c>
      <c r="M81" s="87" t="str">
        <f t="shared" si="3"/>
        <v/>
      </c>
      <c r="N81" s="87" t="str">
        <f t="shared" si="3"/>
        <v/>
      </c>
      <c r="O81" s="87" t="str">
        <f t="shared" si="3"/>
        <v/>
      </c>
      <c r="P81" s="174"/>
      <c r="Q81" s="199" t="str">
        <f>C81&amp;D81&amp;E81&amp;F81&amp;G81&amp;H81&amp;I81&amp;J81&amp;K81&amp;L81&amp;M81&amp;N81&amp;O81</f>
        <v/>
      </c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1"/>
    </row>
    <row r="82" spans="2:40" s="15" customFormat="1" ht="31.5" customHeight="1" thickBot="1">
      <c r="B82" s="82">
        <v>1</v>
      </c>
      <c r="C82" s="89" t="s">
        <v>51</v>
      </c>
      <c r="D82" s="89" t="s">
        <v>44</v>
      </c>
      <c r="E82" s="89" t="s">
        <v>45</v>
      </c>
      <c r="F82" s="89" t="s">
        <v>46</v>
      </c>
      <c r="G82" s="89" t="s">
        <v>157</v>
      </c>
      <c r="H82" s="89" t="s">
        <v>48</v>
      </c>
      <c r="I82" s="89" t="s">
        <v>158</v>
      </c>
      <c r="J82" s="89" t="s">
        <v>159</v>
      </c>
      <c r="K82" s="89" t="s">
        <v>160</v>
      </c>
      <c r="L82" s="89" t="str">
        <f>IF(BD30="","",BD30)</f>
        <v>大豆</v>
      </c>
      <c r="M82" s="89" t="str">
        <f>IF(BE30="","",BE30)</f>
        <v/>
      </c>
      <c r="N82" s="89" t="str">
        <f>IF(BF30="","",BF30)</f>
        <v/>
      </c>
      <c r="O82" s="89" t="str">
        <f>IF(BG30="","",BG30)</f>
        <v/>
      </c>
      <c r="P82" s="172"/>
      <c r="Q82" s="172"/>
      <c r="R82" s="172"/>
      <c r="S82" s="172"/>
      <c r="T82" s="172"/>
      <c r="U82" s="172"/>
      <c r="V82" s="172"/>
      <c r="W82" s="172"/>
      <c r="X82" s="173"/>
      <c r="Y82" s="173"/>
      <c r="Z82" s="173"/>
      <c r="AA82" s="173"/>
      <c r="AB82" s="173"/>
      <c r="AC82" s="173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</row>
    <row r="83" spans="2:40" s="74" customFormat="1" ht="21" customHeight="1">
      <c r="B83" s="86"/>
      <c r="C83" s="88" t="str">
        <f>IF(AU35="","",C84)</f>
        <v/>
      </c>
      <c r="D83" s="87" t="str">
        <f t="shared" ref="D83:O83" si="4">IF(AV35="","",D84&amp;",")</f>
        <v/>
      </c>
      <c r="E83" s="87" t="str">
        <f t="shared" si="4"/>
        <v/>
      </c>
      <c r="F83" s="87" t="str">
        <f t="shared" si="4"/>
        <v/>
      </c>
      <c r="G83" s="87" t="str">
        <f t="shared" si="4"/>
        <v/>
      </c>
      <c r="H83" s="87" t="str">
        <f t="shared" si="4"/>
        <v/>
      </c>
      <c r="I83" s="87" t="str">
        <f t="shared" si="4"/>
        <v/>
      </c>
      <c r="J83" s="87" t="str">
        <f t="shared" si="4"/>
        <v/>
      </c>
      <c r="K83" s="87" t="str">
        <f t="shared" si="4"/>
        <v/>
      </c>
      <c r="L83" s="87" t="str">
        <f t="shared" si="4"/>
        <v/>
      </c>
      <c r="M83" s="87" t="str">
        <f t="shared" si="4"/>
        <v/>
      </c>
      <c r="N83" s="87" t="str">
        <f t="shared" si="4"/>
        <v/>
      </c>
      <c r="O83" s="87" t="str">
        <f t="shared" si="4"/>
        <v/>
      </c>
      <c r="P83" s="174"/>
      <c r="Q83" s="199" t="str">
        <f>C83&amp;D83&amp;E83&amp;F83&amp;G83&amp;H83&amp;I83&amp;J83&amp;K83&amp;L83&amp;M83&amp;N83&amp;O83</f>
        <v/>
      </c>
      <c r="R83" s="174"/>
      <c r="S83" s="174"/>
      <c r="T83" s="174"/>
      <c r="U83" s="174"/>
      <c r="V83" s="174"/>
      <c r="W83" s="174"/>
      <c r="X83" s="174"/>
      <c r="Y83" s="175"/>
      <c r="Z83" s="175"/>
      <c r="AA83" s="175"/>
      <c r="AB83" s="175"/>
      <c r="AC83" s="175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1"/>
    </row>
    <row r="84" spans="2:40" s="15" customFormat="1" ht="31.5" customHeight="1" thickBot="1">
      <c r="B84" s="82">
        <v>2</v>
      </c>
      <c r="C84" s="89" t="s">
        <v>51</v>
      </c>
      <c r="D84" s="89" t="s">
        <v>44</v>
      </c>
      <c r="E84" s="89" t="s">
        <v>45</v>
      </c>
      <c r="F84" s="89" t="s">
        <v>46</v>
      </c>
      <c r="G84" s="89" t="s">
        <v>157</v>
      </c>
      <c r="H84" s="89" t="s">
        <v>48</v>
      </c>
      <c r="I84" s="89" t="s">
        <v>158</v>
      </c>
      <c r="J84" s="89" t="s">
        <v>159</v>
      </c>
      <c r="K84" s="89" t="s">
        <v>160</v>
      </c>
      <c r="L84" s="89" t="str">
        <f>IF(BD36="","",BD36)</f>
        <v/>
      </c>
      <c r="M84" s="89" t="str">
        <f>IF(BE36="","",BE36)</f>
        <v/>
      </c>
      <c r="N84" s="89" t="str">
        <f>IF(BF36="","",BF36)</f>
        <v/>
      </c>
      <c r="O84" s="89" t="str">
        <f>IF(BG36="","",BG36)</f>
        <v/>
      </c>
      <c r="P84" s="172"/>
      <c r="Q84" s="172"/>
      <c r="R84" s="172"/>
      <c r="S84" s="172"/>
      <c r="T84" s="172"/>
      <c r="U84" s="172"/>
      <c r="V84" s="172"/>
      <c r="W84" s="172"/>
      <c r="X84" s="173"/>
      <c r="Y84" s="173"/>
      <c r="Z84" s="173"/>
      <c r="AA84" s="173"/>
      <c r="AB84" s="173"/>
      <c r="AC84" s="173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</row>
    <row r="85" spans="2:40" s="74" customFormat="1" ht="21" customHeight="1">
      <c r="B85" s="86"/>
      <c r="C85" s="88" t="str">
        <f>IF(AU41="","",C86)</f>
        <v/>
      </c>
      <c r="D85" s="88" t="str">
        <f t="shared" ref="D85:O85" si="5">IF(AV41="","",D86&amp;",")</f>
        <v/>
      </c>
      <c r="E85" s="88" t="str">
        <f t="shared" si="5"/>
        <v/>
      </c>
      <c r="F85" s="88" t="str">
        <f t="shared" si="5"/>
        <v/>
      </c>
      <c r="G85" s="88" t="str">
        <f t="shared" si="5"/>
        <v/>
      </c>
      <c r="H85" s="88" t="str">
        <f t="shared" si="5"/>
        <v/>
      </c>
      <c r="I85" s="88" t="str">
        <f t="shared" si="5"/>
        <v/>
      </c>
      <c r="J85" s="88" t="str">
        <f t="shared" si="5"/>
        <v/>
      </c>
      <c r="K85" s="88" t="str">
        <f t="shared" si="5"/>
        <v/>
      </c>
      <c r="L85" s="88" t="str">
        <f t="shared" si="5"/>
        <v/>
      </c>
      <c r="M85" s="88" t="str">
        <f t="shared" si="5"/>
        <v/>
      </c>
      <c r="N85" s="88" t="str">
        <f t="shared" si="5"/>
        <v/>
      </c>
      <c r="O85" s="88" t="str">
        <f t="shared" si="5"/>
        <v/>
      </c>
      <c r="P85" s="174"/>
      <c r="Q85" s="199" t="str">
        <f>C85&amp;D85&amp;E85&amp;F85&amp;G85&amp;H85&amp;I85&amp;J85&amp;K85&amp;L85&amp;M85&amp;N85&amp;O85</f>
        <v/>
      </c>
      <c r="R85" s="174"/>
      <c r="S85" s="174"/>
      <c r="T85" s="174"/>
      <c r="U85" s="174"/>
      <c r="V85" s="174"/>
      <c r="W85" s="174"/>
      <c r="X85" s="174"/>
      <c r="Y85" s="175"/>
      <c r="Z85" s="175"/>
      <c r="AA85" s="175"/>
      <c r="AB85" s="175"/>
      <c r="AC85" s="175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1"/>
    </row>
    <row r="86" spans="2:40" s="15" customFormat="1" ht="31.5" customHeight="1" thickBot="1">
      <c r="B86" s="82">
        <v>3</v>
      </c>
      <c r="C86" s="89" t="s">
        <v>51</v>
      </c>
      <c r="D86" s="89" t="s">
        <v>44</v>
      </c>
      <c r="E86" s="89" t="s">
        <v>45</v>
      </c>
      <c r="F86" s="89" t="s">
        <v>46</v>
      </c>
      <c r="G86" s="89" t="s">
        <v>157</v>
      </c>
      <c r="H86" s="89" t="s">
        <v>48</v>
      </c>
      <c r="I86" s="89" t="s">
        <v>158</v>
      </c>
      <c r="J86" s="89" t="s">
        <v>159</v>
      </c>
      <c r="K86" s="89" t="s">
        <v>160</v>
      </c>
      <c r="L86" s="89" t="str">
        <f>IF(BD42="","",BD42)</f>
        <v/>
      </c>
      <c r="M86" s="89" t="str">
        <f>IF(BE42="","",BE42)</f>
        <v/>
      </c>
      <c r="N86" s="89" t="str">
        <f>IF(BF42="","",BF42)</f>
        <v/>
      </c>
      <c r="O86" s="89" t="str">
        <f>IF(BG42="","",BG42)</f>
        <v/>
      </c>
      <c r="P86" s="172"/>
      <c r="Q86" s="172"/>
      <c r="R86" s="172"/>
      <c r="S86" s="172"/>
      <c r="T86" s="172"/>
      <c r="U86" s="172"/>
      <c r="V86" s="172"/>
      <c r="W86" s="172"/>
      <c r="X86" s="173"/>
      <c r="Y86" s="173"/>
      <c r="Z86" s="173"/>
      <c r="AA86" s="173"/>
      <c r="AB86" s="173"/>
      <c r="AC86" s="173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</row>
    <row r="87" spans="2:40" s="74" customFormat="1" ht="21" customHeight="1">
      <c r="B87" s="86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4"/>
      <c r="Q87" s="174"/>
      <c r="R87" s="174"/>
      <c r="S87" s="174"/>
      <c r="T87" s="174"/>
      <c r="U87" s="174"/>
      <c r="V87" s="174"/>
      <c r="W87" s="174"/>
      <c r="X87" s="174"/>
      <c r="Y87" s="175"/>
      <c r="Z87" s="175"/>
      <c r="AA87" s="175"/>
      <c r="AB87" s="175"/>
      <c r="AC87" s="175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1"/>
    </row>
    <row r="88" spans="2:40" s="15" customFormat="1" ht="31.5" customHeight="1">
      <c r="B88" s="8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3"/>
      <c r="Y88" s="173"/>
      <c r="Z88" s="173"/>
      <c r="AA88" s="173"/>
      <c r="AB88" s="173"/>
      <c r="AC88" s="173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</row>
  </sheetData>
  <mergeCells count="210">
    <mergeCell ref="AM20:AO20"/>
    <mergeCell ref="AM25:AN25"/>
    <mergeCell ref="AO25:AQ25"/>
    <mergeCell ref="AR25:AT25"/>
    <mergeCell ref="AU25:BG25"/>
    <mergeCell ref="AU28:BG28"/>
    <mergeCell ref="AM26:AM27"/>
    <mergeCell ref="BA13:BF13"/>
    <mergeCell ref="BA12:BF12"/>
    <mergeCell ref="X12:AF12"/>
    <mergeCell ref="AG12:AH12"/>
    <mergeCell ref="K12:S12"/>
    <mergeCell ref="K13:S13"/>
    <mergeCell ref="X13:AH13"/>
    <mergeCell ref="BA15:BF15"/>
    <mergeCell ref="J63:J64"/>
    <mergeCell ref="K63:K64"/>
    <mergeCell ref="L63:N63"/>
    <mergeCell ref="O63:T63"/>
    <mergeCell ref="U63:W63"/>
    <mergeCell ref="Y63:Y64"/>
    <mergeCell ref="Z63:Z64"/>
    <mergeCell ref="AA63:AA64"/>
    <mergeCell ref="AC63:AD63"/>
    <mergeCell ref="AF63:AH63"/>
    <mergeCell ref="S25:T25"/>
    <mergeCell ref="AG25:AJ25"/>
    <mergeCell ref="AK25:AL25"/>
    <mergeCell ref="AO28:AT28"/>
    <mergeCell ref="AR20:AZ22"/>
    <mergeCell ref="AM21:AO21"/>
    <mergeCell ref="C1:AW1"/>
    <mergeCell ref="AZ2:BE2"/>
    <mergeCell ref="B3:B6"/>
    <mergeCell ref="C3:F6"/>
    <mergeCell ref="G3:S6"/>
    <mergeCell ref="T3:X4"/>
    <mergeCell ref="Y3:AI4"/>
    <mergeCell ref="AJ3:AL6"/>
    <mergeCell ref="AM3:BF6"/>
    <mergeCell ref="T5:X6"/>
    <mergeCell ref="Y5:AI6"/>
    <mergeCell ref="B7:B13"/>
    <mergeCell ref="C7:F7"/>
    <mergeCell ref="G7:S7"/>
    <mergeCell ref="T7:V7"/>
    <mergeCell ref="W7:Y7"/>
    <mergeCell ref="Z7:AA7"/>
    <mergeCell ref="AB7:AY7"/>
    <mergeCell ref="AI13:AL13"/>
    <mergeCell ref="AM13:AZ13"/>
    <mergeCell ref="AZ7:BA9"/>
    <mergeCell ref="X10:AH11"/>
    <mergeCell ref="AI10:AL11"/>
    <mergeCell ref="AM10:AV11"/>
    <mergeCell ref="AW10:AX11"/>
    <mergeCell ref="AY10:BF11"/>
    <mergeCell ref="G10:S10"/>
    <mergeCell ref="C8:F9"/>
    <mergeCell ref="G8:S9"/>
    <mergeCell ref="C12:F13"/>
    <mergeCell ref="G12:J12"/>
    <mergeCell ref="BB7:BF9"/>
    <mergeCell ref="G13:J13"/>
    <mergeCell ref="T12:W12"/>
    <mergeCell ref="AI12:AL12"/>
    <mergeCell ref="BG7:BG13"/>
    <mergeCell ref="AI9:AL9"/>
    <mergeCell ref="AM8:AY8"/>
    <mergeCell ref="T13:W13"/>
    <mergeCell ref="C18:P18"/>
    <mergeCell ref="Q18:X18"/>
    <mergeCell ref="AL18:AZ18"/>
    <mergeCell ref="C19:P19"/>
    <mergeCell ref="Q19:X19"/>
    <mergeCell ref="Y19:AD19"/>
    <mergeCell ref="AL19:AQ19"/>
    <mergeCell ref="AR19:AZ19"/>
    <mergeCell ref="F15:M15"/>
    <mergeCell ref="C11:F11"/>
    <mergeCell ref="C15:E16"/>
    <mergeCell ref="F16:M16"/>
    <mergeCell ref="C10:F10"/>
    <mergeCell ref="T10:W11"/>
    <mergeCell ref="G11:S11"/>
    <mergeCell ref="AM12:AZ12"/>
    <mergeCell ref="T8:W9"/>
    <mergeCell ref="X8:AH9"/>
    <mergeCell ref="AI8:AL8"/>
    <mergeCell ref="AM9:AY9"/>
    <mergeCell ref="D20:I20"/>
    <mergeCell ref="J20:O20"/>
    <mergeCell ref="R20:V21"/>
    <mergeCell ref="Z20:AC20"/>
    <mergeCell ref="C26:H30"/>
    <mergeCell ref="I26:P27"/>
    <mergeCell ref="Q26:R27"/>
    <mergeCell ref="S26:T27"/>
    <mergeCell ref="U25:V25"/>
    <mergeCell ref="W25:AA25"/>
    <mergeCell ref="AB25:AD25"/>
    <mergeCell ref="I29:T30"/>
    <mergeCell ref="U29:AF30"/>
    <mergeCell ref="AE25:AF25"/>
    <mergeCell ref="D21:I21"/>
    <mergeCell ref="J21:O21"/>
    <mergeCell ref="Z21:AC21"/>
    <mergeCell ref="AE20:AK22"/>
    <mergeCell ref="AE26:AF27"/>
    <mergeCell ref="AG26:AJ27"/>
    <mergeCell ref="AK26:AL27"/>
    <mergeCell ref="AN26:AN27"/>
    <mergeCell ref="AO26:AQ27"/>
    <mergeCell ref="C25:H25"/>
    <mergeCell ref="I25:P25"/>
    <mergeCell ref="AG29:AN30"/>
    <mergeCell ref="AO29:AT30"/>
    <mergeCell ref="AR26:AT27"/>
    <mergeCell ref="I28:T28"/>
    <mergeCell ref="U28:AF28"/>
    <mergeCell ref="AG28:AN28"/>
    <mergeCell ref="U26:V27"/>
    <mergeCell ref="AB26:AD27"/>
    <mergeCell ref="AU31:BG31"/>
    <mergeCell ref="AG31:AJ31"/>
    <mergeCell ref="AK31:AL31"/>
    <mergeCell ref="AM31:AN31"/>
    <mergeCell ref="AO31:AQ31"/>
    <mergeCell ref="AR31:AT31"/>
    <mergeCell ref="C32:H36"/>
    <mergeCell ref="I32:P33"/>
    <mergeCell ref="Q32:R33"/>
    <mergeCell ref="S32:T33"/>
    <mergeCell ref="U32:V33"/>
    <mergeCell ref="AB32:AD33"/>
    <mergeCell ref="AE32:AF33"/>
    <mergeCell ref="W31:AA31"/>
    <mergeCell ref="AB31:AD31"/>
    <mergeCell ref="AE31:AF31"/>
    <mergeCell ref="I35:T36"/>
    <mergeCell ref="U35:AF36"/>
    <mergeCell ref="I34:T34"/>
    <mergeCell ref="U34:AF34"/>
    <mergeCell ref="AO40:AT40"/>
    <mergeCell ref="AR38:AT39"/>
    <mergeCell ref="AO37:AQ37"/>
    <mergeCell ref="AR37:AT37"/>
    <mergeCell ref="AU40:BG40"/>
    <mergeCell ref="AG34:AN34"/>
    <mergeCell ref="AO34:AT34"/>
    <mergeCell ref="AG32:AJ33"/>
    <mergeCell ref="AK32:AL33"/>
    <mergeCell ref="AM32:AM33"/>
    <mergeCell ref="AN32:AN33"/>
    <mergeCell ref="AO32:AQ33"/>
    <mergeCell ref="AR32:AT33"/>
    <mergeCell ref="AU34:BG34"/>
    <mergeCell ref="AG35:AN36"/>
    <mergeCell ref="AO35:AT36"/>
    <mergeCell ref="AU37:BG37"/>
    <mergeCell ref="AK37:AL37"/>
    <mergeCell ref="AM37:AN37"/>
    <mergeCell ref="AG37:AJ37"/>
    <mergeCell ref="AG40:AN40"/>
    <mergeCell ref="I41:T42"/>
    <mergeCell ref="U41:AF42"/>
    <mergeCell ref="AG41:AN42"/>
    <mergeCell ref="I37:P37"/>
    <mergeCell ref="Q37:R37"/>
    <mergeCell ref="S37:T37"/>
    <mergeCell ref="U37:V37"/>
    <mergeCell ref="I40:T40"/>
    <mergeCell ref="U40:AF40"/>
    <mergeCell ref="W37:AA37"/>
    <mergeCell ref="AB37:AD37"/>
    <mergeCell ref="AB43:BG43"/>
    <mergeCell ref="B63:B64"/>
    <mergeCell ref="C63:C64"/>
    <mergeCell ref="D63:D64"/>
    <mergeCell ref="E63:E64"/>
    <mergeCell ref="F63:F64"/>
    <mergeCell ref="G63:G64"/>
    <mergeCell ref="H63:H64"/>
    <mergeCell ref="I63:I64"/>
    <mergeCell ref="C43:AA44"/>
    <mergeCell ref="X63:X64"/>
    <mergeCell ref="B31:B36"/>
    <mergeCell ref="C31:H31"/>
    <mergeCell ref="I31:P31"/>
    <mergeCell ref="Q31:R31"/>
    <mergeCell ref="S31:T31"/>
    <mergeCell ref="U31:V31"/>
    <mergeCell ref="B25:B30"/>
    <mergeCell ref="Q25:R25"/>
    <mergeCell ref="AO41:AT42"/>
    <mergeCell ref="AG38:AJ39"/>
    <mergeCell ref="AK38:AL39"/>
    <mergeCell ref="AM38:AM39"/>
    <mergeCell ref="AN38:AN39"/>
    <mergeCell ref="AO38:AQ39"/>
    <mergeCell ref="B37:B42"/>
    <mergeCell ref="C37:H37"/>
    <mergeCell ref="C38:H42"/>
    <mergeCell ref="I38:P39"/>
    <mergeCell ref="Q38:R39"/>
    <mergeCell ref="S38:T39"/>
    <mergeCell ref="U38:V39"/>
    <mergeCell ref="AB38:AD39"/>
    <mergeCell ref="AE38:AF39"/>
    <mergeCell ref="AE37:AF37"/>
  </mergeCells>
  <phoneticPr fontId="5"/>
  <conditionalFormatting sqref="S23">
    <cfRule type="containsText" priority="4" operator="containsText" text="TRUE">
      <formula>NOT(ISERROR(SEARCH("TRUE",S23)))</formula>
    </cfRule>
  </conditionalFormatting>
  <conditionalFormatting sqref="X12 AG12 AI12">
    <cfRule type="containsBlanks" dxfId="17" priority="7">
      <formula>LEN(TRIM(X12))=0</formula>
    </cfRule>
  </conditionalFormatting>
  <conditionalFormatting sqref="AD14">
    <cfRule type="expression" dxfId="16" priority="6">
      <formula>#REF!&lt;&gt;"　"</formula>
    </cfRule>
  </conditionalFormatting>
  <conditionalFormatting sqref="AE20:AK22">
    <cfRule type="containsBlanks" dxfId="15" priority="10">
      <formula>LEN(TRIM(AE20))=0</formula>
    </cfRule>
  </conditionalFormatting>
  <conditionalFormatting sqref="AF23">
    <cfRule type="expression" dxfId="14" priority="5">
      <formula>#REF!&lt;&gt;"　"</formula>
    </cfRule>
  </conditionalFormatting>
  <conditionalFormatting sqref="AM3:BF6">
    <cfRule type="containsBlanks" dxfId="13" priority="8">
      <formula>LEN(TRIM(AM3))=0</formula>
    </cfRule>
  </conditionalFormatting>
  <conditionalFormatting sqref="AU27">
    <cfRule type="expression" dxfId="12" priority="1">
      <formula>"0&lt;9"</formula>
    </cfRule>
  </conditionalFormatting>
  <conditionalFormatting sqref="AU33">
    <cfRule type="expression" dxfId="11" priority="3">
      <formula>"0&lt;9"</formula>
    </cfRule>
  </conditionalFormatting>
  <conditionalFormatting sqref="AU39">
    <cfRule type="expression" dxfId="10" priority="2">
      <formula>"0&lt;9"</formula>
    </cfRule>
  </conditionalFormatting>
  <conditionalFormatting sqref="AZ2 BB7:BB8 BA13">
    <cfRule type="containsBlanks" dxfId="9" priority="9">
      <formula>LEN(TRIM(AZ2))=0</formula>
    </cfRule>
  </conditionalFormatting>
  <dataValidations count="11">
    <dataValidation type="list" allowBlank="1" showInputMessage="1" showErrorMessage="1" sqref="AU29:BG29 AU35:BG35 AU41:BG41" xr:uid="{1EE86EC5-3205-4D5E-A64A-F34A246D2293}">
      <formula1>$AF$47:$AF$48</formula1>
    </dataValidation>
    <dataValidation imeMode="fullKatakana" allowBlank="1" showInputMessage="1" showErrorMessage="1" sqref="AM12" xr:uid="{4CC90406-3288-4142-90FD-88F04700588D}"/>
    <dataValidation type="list" allowBlank="1" showInputMessage="1" showErrorMessage="1" sqref="BA13" xr:uid="{8308781F-0E98-4AF5-AC81-8105DDF330FF}">
      <formula1>$AI$47:$AI$51</formula1>
    </dataValidation>
    <dataValidation type="list" allowBlank="1" showInputMessage="1" showErrorMessage="1" sqref="AE38:AF39 AE32:AF33 AE26:AF27" xr:uid="{5DC7922F-CFAA-4DAE-A78A-3EF959F53F5F}">
      <formula1>$AL$47:$AL$48</formula1>
    </dataValidation>
    <dataValidation type="list" allowBlank="1" showInputMessage="1" showErrorMessage="1" sqref="S38:T39 S32:T33 S26:T27" xr:uid="{3FF28788-CC68-4D30-8CDF-996DC1666DE7}">
      <formula1>$Y$47:$Y$49</formula1>
    </dataValidation>
    <dataValidation type="list" allowBlank="1" showInputMessage="1" showErrorMessage="1" sqref="X12" xr:uid="{7E63D03D-776B-4873-B4F9-062E21DC6774}">
      <formula1>$AB$47:$AB$48</formula1>
    </dataValidation>
    <dataValidation type="list" showInputMessage="1" showErrorMessage="1" error="入力が間違っています_x000a_" prompt="申請種類を_x000a_選択してください" sqref="F16" xr:uid="{9899721F-BE65-4AEA-8150-51A699D43EDE}">
      <formula1>$U$47:$U$50</formula1>
    </dataValidation>
    <dataValidation type="list" allowBlank="1" showInputMessage="1" showErrorMessage="1" sqref="Q38:R39 Q32:R33 Q26:R27" xr:uid="{4288984D-8768-402D-9244-2A26136D63DC}">
      <formula1>$G$47:$G$56</formula1>
    </dataValidation>
    <dataValidation allowBlank="1" showInputMessage="1" showErrorMessage="1" promptTitle="必須入力：" prompt="販売実績を入力してください。_x000a_無いときは、”なし”と入力してください。" sqref="BB7:BB8" xr:uid="{B3F6C3AA-BBC8-4C22-9A67-2C81ED63B7E8}"/>
    <dataValidation allowBlank="1" showInputMessage="1" showErrorMessage="1" prompt="推薦団体の担当者名" sqref="AJ3" xr:uid="{65BEEB97-E2F7-4F40-8613-3FA45C59B140}"/>
    <dataValidation imeMode="off" allowBlank="1" showInputMessage="1" showErrorMessage="1" sqref="AZ7:AZ8" xr:uid="{B3E651A3-8F43-4112-AF41-A43F66B01E90}"/>
  </dataValidations>
  <printOptions horizontalCentered="1"/>
  <pageMargins left="0.27559055118110237" right="0.11811023622047245" top="0.35433070866141736" bottom="0" header="0.51181102362204722" footer="0.11811023622047245"/>
  <pageSetup paperSize="9" scale="39" orientation="landscape" cellComments="asDisplayed" r:id="rId1"/>
  <headerFooter alignWithMargins="0">
    <oddFooter>&amp;R&amp;11&amp;F/&amp;A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 altText="了承しました">
                <anchor moveWithCells="1">
                  <from>
                    <xdr:col>17</xdr:col>
                    <xdr:colOff>257175</xdr:colOff>
                    <xdr:row>19</xdr:row>
                    <xdr:rowOff>85725</xdr:rowOff>
                  </from>
                  <to>
                    <xdr:col>19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 altText="了承しました">
                <anchor moveWithCells="1">
                  <from>
                    <xdr:col>38</xdr:col>
                    <xdr:colOff>247650</xdr:colOff>
                    <xdr:row>19</xdr:row>
                    <xdr:rowOff>66675</xdr:rowOff>
                  </from>
                  <to>
                    <xdr:col>39</xdr:col>
                    <xdr:colOff>209550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 altText="了承しました">
                <anchor moveWithCells="1">
                  <from>
                    <xdr:col>25</xdr:col>
                    <xdr:colOff>285750</xdr:colOff>
                    <xdr:row>18</xdr:row>
                    <xdr:rowOff>533400</xdr:rowOff>
                  </from>
                  <to>
                    <xdr:col>28</xdr:col>
                    <xdr:colOff>28575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333375</xdr:rowOff>
                  </from>
                  <to>
                    <xdr:col>6</xdr:col>
                    <xdr:colOff>180975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9</xdr:col>
                    <xdr:colOff>95250</xdr:colOff>
                    <xdr:row>19</xdr:row>
                    <xdr:rowOff>342900</xdr:rowOff>
                  </from>
                  <to>
                    <xdr:col>12</xdr:col>
                    <xdr:colOff>342900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 altText="了承しました">
                <anchor moveWithCells="1">
                  <from>
                    <xdr:col>25</xdr:col>
                    <xdr:colOff>295275</xdr:colOff>
                    <xdr:row>20</xdr:row>
                    <xdr:rowOff>47625</xdr:rowOff>
                  </from>
                  <to>
                    <xdr:col>27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 altText="了承しました">
                <anchor moveWithCells="1">
                  <from>
                    <xdr:col>38</xdr:col>
                    <xdr:colOff>257175</xdr:colOff>
                    <xdr:row>20</xdr:row>
                    <xdr:rowOff>28575</xdr:rowOff>
                  </from>
                  <to>
                    <xdr:col>39</xdr:col>
                    <xdr:colOff>95250</xdr:colOff>
                    <xdr:row>20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651A-B5EB-41FC-8DF2-CEF94F13F2DB}">
  <sheetPr>
    <pageSetUpPr fitToPage="1"/>
  </sheetPr>
  <dimension ref="B1:BQ88"/>
  <sheetViews>
    <sheetView topLeftCell="A10" zoomScale="50" zoomScaleNormal="50" workbookViewId="0">
      <selection activeCell="BB21" sqref="BB21"/>
    </sheetView>
  </sheetViews>
  <sheetFormatPr defaultRowHeight="16.5"/>
  <cols>
    <col min="1" max="1" width="2.28515625" style="11" customWidth="1"/>
    <col min="2" max="2" width="6.7109375" style="1" customWidth="1"/>
    <col min="3" max="15" width="6.7109375" style="11" customWidth="1"/>
    <col min="16" max="16" width="5.5703125" style="11" customWidth="1"/>
    <col min="17" max="22" width="6.85546875" style="11" customWidth="1"/>
    <col min="23" max="23" width="7.85546875" style="11" customWidth="1"/>
    <col min="24" max="24" width="4.42578125" style="11" customWidth="1"/>
    <col min="25" max="25" width="7.85546875" style="11" customWidth="1"/>
    <col min="26" max="26" width="4.42578125" style="11" customWidth="1"/>
    <col min="27" max="27" width="8.140625" style="11" customWidth="1"/>
    <col min="28" max="30" width="6.7109375" style="11" customWidth="1"/>
    <col min="31" max="32" width="5.28515625" style="11" customWidth="1"/>
    <col min="33" max="35" width="6.7109375" style="11" customWidth="1"/>
    <col min="36" max="36" width="5.28515625" style="11" customWidth="1"/>
    <col min="37" max="37" width="8.42578125" style="11" customWidth="1"/>
    <col min="38" max="38" width="9.28515625" style="11" customWidth="1"/>
    <col min="39" max="39" width="12.140625" style="11" customWidth="1"/>
    <col min="40" max="40" width="4.42578125" style="11" customWidth="1"/>
    <col min="41" max="41" width="5.5703125" style="11" customWidth="1"/>
    <col min="42" max="42" width="4.140625" style="11" customWidth="1"/>
    <col min="43" max="43" width="6.140625" style="11" customWidth="1"/>
    <col min="44" max="46" width="5.5703125" style="11" customWidth="1"/>
    <col min="47" max="59" width="6.28515625" style="11" customWidth="1"/>
    <col min="60" max="63" width="5.28515625" style="11" customWidth="1"/>
    <col min="64" max="64" width="3.42578125" style="11" customWidth="1"/>
    <col min="65" max="16384" width="9.140625" style="11"/>
  </cols>
  <sheetData>
    <row r="1" spans="2:69" s="3" customFormat="1" ht="34.5" customHeight="1">
      <c r="B1" s="1"/>
      <c r="C1" s="471" t="s">
        <v>174</v>
      </c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1"/>
      <c r="AP1" s="471"/>
      <c r="AQ1" s="471"/>
      <c r="AR1" s="471"/>
      <c r="AS1" s="471"/>
      <c r="AT1" s="471"/>
      <c r="AU1" s="471"/>
      <c r="AV1" s="471"/>
      <c r="AW1" s="471"/>
      <c r="AX1" s="2"/>
      <c r="AY1" s="122"/>
      <c r="AZ1" s="122"/>
      <c r="BA1" s="123" t="str">
        <f>IF(AZ2="","※ 記入日が未入力","")</f>
        <v>※ 記入日が未入力</v>
      </c>
      <c r="BB1" s="2"/>
      <c r="BD1" s="2"/>
      <c r="BE1" s="2"/>
      <c r="BF1" s="2"/>
      <c r="BG1" s="4"/>
    </row>
    <row r="2" spans="2:69" s="9" customFormat="1" ht="19.5" customHeight="1" thickBot="1">
      <c r="B2" s="212" t="s">
        <v>56</v>
      </c>
      <c r="C2" s="82"/>
      <c r="D2" s="82"/>
      <c r="E2" s="82"/>
      <c r="F2" s="82"/>
      <c r="G2" s="82"/>
      <c r="H2" s="82"/>
      <c r="I2" s="82"/>
      <c r="J2" s="5"/>
      <c r="K2" s="5"/>
      <c r="L2" s="5"/>
      <c r="M2" s="5"/>
      <c r="N2" s="5"/>
      <c r="O2" s="6"/>
      <c r="P2" s="6"/>
      <c r="Q2" s="7"/>
      <c r="R2" s="7"/>
      <c r="S2" s="8"/>
      <c r="T2" s="8"/>
      <c r="U2" s="7"/>
      <c r="V2" s="7"/>
      <c r="W2" s="7"/>
      <c r="X2" s="7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124" t="str">
        <f>IF(AM3="","※ 推薦理由が未入力です","")</f>
        <v/>
      </c>
      <c r="AO2" s="5"/>
      <c r="AQ2" s="5"/>
      <c r="AR2" s="5"/>
      <c r="AS2" s="5"/>
      <c r="AT2" s="5"/>
      <c r="AV2" s="5"/>
      <c r="AW2" s="5"/>
      <c r="AX2" s="5" t="s">
        <v>92</v>
      </c>
      <c r="AY2" s="5"/>
      <c r="AZ2" s="472"/>
      <c r="BA2" s="472"/>
      <c r="BB2" s="472"/>
      <c r="BC2" s="472"/>
      <c r="BD2" s="472"/>
      <c r="BE2" s="472"/>
      <c r="BF2" s="90" t="s">
        <v>82</v>
      </c>
      <c r="BG2" s="10"/>
    </row>
    <row r="3" spans="2:69" s="206" customFormat="1" ht="21.75" customHeight="1">
      <c r="B3" s="473" t="s">
        <v>69</v>
      </c>
      <c r="C3" s="476" t="s">
        <v>118</v>
      </c>
      <c r="D3" s="268"/>
      <c r="E3" s="268"/>
      <c r="F3" s="477"/>
      <c r="G3" s="480" t="s">
        <v>190</v>
      </c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1"/>
      <c r="T3" s="486" t="s">
        <v>207</v>
      </c>
      <c r="U3" s="487"/>
      <c r="V3" s="487"/>
      <c r="W3" s="487"/>
      <c r="X3" s="488"/>
      <c r="Y3" s="492" t="s">
        <v>194</v>
      </c>
      <c r="Z3" s="493"/>
      <c r="AA3" s="493"/>
      <c r="AB3" s="493"/>
      <c r="AC3" s="493"/>
      <c r="AD3" s="493"/>
      <c r="AE3" s="493"/>
      <c r="AF3" s="493"/>
      <c r="AG3" s="493"/>
      <c r="AH3" s="493"/>
      <c r="AI3" s="494"/>
      <c r="AJ3" s="498" t="s">
        <v>206</v>
      </c>
      <c r="AK3" s="499"/>
      <c r="AL3" s="499"/>
      <c r="AM3" s="504" t="s">
        <v>203</v>
      </c>
      <c r="AN3" s="505"/>
      <c r="AO3" s="505"/>
      <c r="AP3" s="505"/>
      <c r="AQ3" s="505"/>
      <c r="AR3" s="505"/>
      <c r="AS3" s="505"/>
      <c r="AT3" s="505"/>
      <c r="AU3" s="505"/>
      <c r="AV3" s="505"/>
      <c r="AW3" s="505"/>
      <c r="AX3" s="505"/>
      <c r="AY3" s="505"/>
      <c r="AZ3" s="505"/>
      <c r="BA3" s="505"/>
      <c r="BB3" s="505"/>
      <c r="BC3" s="505"/>
      <c r="BD3" s="505"/>
      <c r="BE3" s="505"/>
      <c r="BF3" s="506"/>
    </row>
    <row r="4" spans="2:69" s="206" customFormat="1" ht="21.75" customHeight="1">
      <c r="B4" s="474"/>
      <c r="C4" s="478"/>
      <c r="D4" s="269"/>
      <c r="E4" s="269"/>
      <c r="F4" s="479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3"/>
      <c r="T4" s="489"/>
      <c r="U4" s="490"/>
      <c r="V4" s="490"/>
      <c r="W4" s="490"/>
      <c r="X4" s="491"/>
      <c r="Y4" s="495"/>
      <c r="Z4" s="496"/>
      <c r="AA4" s="496"/>
      <c r="AB4" s="496"/>
      <c r="AC4" s="496"/>
      <c r="AD4" s="496"/>
      <c r="AE4" s="496"/>
      <c r="AF4" s="496"/>
      <c r="AG4" s="496"/>
      <c r="AH4" s="496"/>
      <c r="AI4" s="497"/>
      <c r="AJ4" s="500"/>
      <c r="AK4" s="501"/>
      <c r="AL4" s="501"/>
      <c r="AM4" s="507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  <c r="BB4" s="508"/>
      <c r="BC4" s="508"/>
      <c r="BD4" s="508"/>
      <c r="BE4" s="508"/>
      <c r="BF4" s="509"/>
    </row>
    <row r="5" spans="2:69" s="206" customFormat="1" ht="21.75" customHeight="1">
      <c r="B5" s="474"/>
      <c r="C5" s="478"/>
      <c r="D5" s="269"/>
      <c r="E5" s="269"/>
      <c r="F5" s="479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3"/>
      <c r="T5" s="513" t="s">
        <v>208</v>
      </c>
      <c r="U5" s="514"/>
      <c r="V5" s="514"/>
      <c r="W5" s="514"/>
      <c r="X5" s="515"/>
      <c r="Y5" s="519" t="s">
        <v>125</v>
      </c>
      <c r="Z5" s="520"/>
      <c r="AA5" s="520"/>
      <c r="AB5" s="520"/>
      <c r="AC5" s="520"/>
      <c r="AD5" s="520"/>
      <c r="AE5" s="520"/>
      <c r="AF5" s="520"/>
      <c r="AG5" s="520"/>
      <c r="AH5" s="520"/>
      <c r="AI5" s="521"/>
      <c r="AJ5" s="500"/>
      <c r="AK5" s="501"/>
      <c r="AL5" s="501"/>
      <c r="AM5" s="507"/>
      <c r="AN5" s="508"/>
      <c r="AO5" s="508"/>
      <c r="AP5" s="508"/>
      <c r="AQ5" s="508"/>
      <c r="AR5" s="508"/>
      <c r="AS5" s="508"/>
      <c r="AT5" s="508"/>
      <c r="AU5" s="508"/>
      <c r="AV5" s="508"/>
      <c r="AW5" s="508"/>
      <c r="AX5" s="508"/>
      <c r="AY5" s="508"/>
      <c r="AZ5" s="508"/>
      <c r="BA5" s="508"/>
      <c r="BB5" s="508"/>
      <c r="BC5" s="508"/>
      <c r="BD5" s="508"/>
      <c r="BE5" s="508"/>
      <c r="BF5" s="509"/>
      <c r="BK5" s="220"/>
      <c r="BL5" s="220"/>
      <c r="BM5" s="221"/>
      <c r="BN5" s="221"/>
      <c r="BO5" s="221"/>
      <c r="BP5" s="221"/>
      <c r="BQ5" s="221"/>
    </row>
    <row r="6" spans="2:69" s="206" customFormat="1" ht="21.75" customHeight="1" thickBot="1">
      <c r="B6" s="475"/>
      <c r="C6" s="478"/>
      <c r="D6" s="269"/>
      <c r="E6" s="269"/>
      <c r="F6" s="479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5"/>
      <c r="T6" s="516"/>
      <c r="U6" s="517"/>
      <c r="V6" s="517"/>
      <c r="W6" s="517"/>
      <c r="X6" s="518"/>
      <c r="Y6" s="522"/>
      <c r="Z6" s="523"/>
      <c r="AA6" s="523"/>
      <c r="AB6" s="523"/>
      <c r="AC6" s="523"/>
      <c r="AD6" s="523"/>
      <c r="AE6" s="523"/>
      <c r="AF6" s="523"/>
      <c r="AG6" s="523"/>
      <c r="AH6" s="523"/>
      <c r="AI6" s="524"/>
      <c r="AJ6" s="502"/>
      <c r="AK6" s="503"/>
      <c r="AL6" s="503"/>
      <c r="AM6" s="510"/>
      <c r="AN6" s="511"/>
      <c r="AO6" s="511"/>
      <c r="AP6" s="511"/>
      <c r="AQ6" s="511"/>
      <c r="AR6" s="511"/>
      <c r="AS6" s="511"/>
      <c r="AT6" s="511"/>
      <c r="AU6" s="511"/>
      <c r="AV6" s="511"/>
      <c r="AW6" s="511"/>
      <c r="AX6" s="511"/>
      <c r="AY6" s="511"/>
      <c r="AZ6" s="511"/>
      <c r="BA6" s="511"/>
      <c r="BB6" s="511"/>
      <c r="BC6" s="511"/>
      <c r="BD6" s="511"/>
      <c r="BE6" s="511"/>
      <c r="BF6" s="512"/>
      <c r="BK6" s="222"/>
      <c r="BL6" s="222"/>
      <c r="BM6" s="221"/>
      <c r="BN6" s="64"/>
      <c r="BO6" s="64"/>
      <c r="BP6" s="57"/>
      <c r="BQ6" s="57"/>
    </row>
    <row r="7" spans="2:69" s="206" customFormat="1" ht="36.75" customHeight="1">
      <c r="B7" s="405" t="s">
        <v>18</v>
      </c>
      <c r="C7" s="409" t="s">
        <v>220</v>
      </c>
      <c r="D7" s="410"/>
      <c r="E7" s="410"/>
      <c r="F7" s="411"/>
      <c r="G7" s="412" t="s">
        <v>122</v>
      </c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4"/>
      <c r="T7" s="415" t="s">
        <v>108</v>
      </c>
      <c r="U7" s="416"/>
      <c r="V7" s="417"/>
      <c r="W7" s="418" t="s">
        <v>225</v>
      </c>
      <c r="X7" s="419"/>
      <c r="Y7" s="420"/>
      <c r="Z7" s="421" t="s">
        <v>109</v>
      </c>
      <c r="AA7" s="422"/>
      <c r="AB7" s="423" t="s">
        <v>226</v>
      </c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5"/>
      <c r="AZ7" s="430" t="s">
        <v>211</v>
      </c>
      <c r="BA7" s="431"/>
      <c r="BB7" s="293" t="s">
        <v>197</v>
      </c>
      <c r="BC7" s="466"/>
      <c r="BD7" s="466"/>
      <c r="BE7" s="466"/>
      <c r="BF7" s="467"/>
      <c r="BG7" s="353" t="str">
        <f>IF(BB7="","※実績が未入力です","")</f>
        <v/>
      </c>
      <c r="BH7" s="207"/>
      <c r="BK7" s="223"/>
      <c r="BL7" s="224"/>
      <c r="BM7" s="221"/>
      <c r="BN7" s="225"/>
      <c r="BO7" s="225"/>
      <c r="BP7" s="18"/>
      <c r="BQ7" s="18"/>
    </row>
    <row r="8" spans="2:69" s="206" customFormat="1" ht="20.25" customHeight="1">
      <c r="B8" s="406"/>
      <c r="C8" s="446" t="s">
        <v>22</v>
      </c>
      <c r="D8" s="447"/>
      <c r="E8" s="447"/>
      <c r="F8" s="448"/>
      <c r="G8" s="452" t="s">
        <v>191</v>
      </c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4"/>
      <c r="T8" s="534" t="s">
        <v>218</v>
      </c>
      <c r="U8" s="535"/>
      <c r="V8" s="535"/>
      <c r="W8" s="535"/>
      <c r="X8" s="538" t="s">
        <v>123</v>
      </c>
      <c r="Y8" s="539"/>
      <c r="Z8" s="539"/>
      <c r="AA8" s="539"/>
      <c r="AB8" s="539"/>
      <c r="AC8" s="539"/>
      <c r="AD8" s="539"/>
      <c r="AE8" s="539"/>
      <c r="AF8" s="539"/>
      <c r="AG8" s="539"/>
      <c r="AH8" s="540"/>
      <c r="AI8" s="544" t="s">
        <v>221</v>
      </c>
      <c r="AJ8" s="545"/>
      <c r="AK8" s="545"/>
      <c r="AL8" s="546"/>
      <c r="AM8" s="355" t="s">
        <v>228</v>
      </c>
      <c r="AN8" s="356"/>
      <c r="AO8" s="356"/>
      <c r="AP8" s="356"/>
      <c r="AQ8" s="356"/>
      <c r="AR8" s="356"/>
      <c r="AS8" s="356"/>
      <c r="AT8" s="356"/>
      <c r="AU8" s="356"/>
      <c r="AV8" s="356"/>
      <c r="AW8" s="356"/>
      <c r="AX8" s="356"/>
      <c r="AY8" s="357"/>
      <c r="AZ8" s="430"/>
      <c r="BA8" s="431"/>
      <c r="BB8" s="293"/>
      <c r="BC8" s="466"/>
      <c r="BD8" s="466"/>
      <c r="BE8" s="466"/>
      <c r="BF8" s="467"/>
      <c r="BG8" s="353"/>
      <c r="BH8" s="207"/>
    </row>
    <row r="9" spans="2:69" s="206" customFormat="1" ht="35.25" customHeight="1">
      <c r="B9" s="406"/>
      <c r="C9" s="449"/>
      <c r="D9" s="450"/>
      <c r="E9" s="450"/>
      <c r="F9" s="451"/>
      <c r="G9" s="455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7"/>
      <c r="T9" s="536"/>
      <c r="U9" s="537"/>
      <c r="V9" s="537"/>
      <c r="W9" s="537"/>
      <c r="X9" s="541"/>
      <c r="Y9" s="542"/>
      <c r="Z9" s="542"/>
      <c r="AA9" s="542"/>
      <c r="AB9" s="542"/>
      <c r="AC9" s="542"/>
      <c r="AD9" s="542"/>
      <c r="AE9" s="542"/>
      <c r="AF9" s="542"/>
      <c r="AG9" s="542"/>
      <c r="AH9" s="543"/>
      <c r="AI9" s="354" t="s">
        <v>213</v>
      </c>
      <c r="AJ9" s="354"/>
      <c r="AK9" s="354"/>
      <c r="AL9" s="354"/>
      <c r="AM9" s="547" t="s">
        <v>227</v>
      </c>
      <c r="AN9" s="548"/>
      <c r="AO9" s="548"/>
      <c r="AP9" s="548"/>
      <c r="AQ9" s="548"/>
      <c r="AR9" s="548"/>
      <c r="AS9" s="548"/>
      <c r="AT9" s="548"/>
      <c r="AU9" s="548"/>
      <c r="AV9" s="548"/>
      <c r="AW9" s="548"/>
      <c r="AX9" s="548"/>
      <c r="AY9" s="549"/>
      <c r="AZ9" s="432"/>
      <c r="BA9" s="433"/>
      <c r="BB9" s="468"/>
      <c r="BC9" s="469"/>
      <c r="BD9" s="469"/>
      <c r="BE9" s="469"/>
      <c r="BF9" s="470"/>
      <c r="BG9" s="353"/>
      <c r="BH9" s="207"/>
    </row>
    <row r="10" spans="2:69" s="206" customFormat="1" ht="18" customHeight="1">
      <c r="B10" s="407"/>
      <c r="C10" s="393" t="s">
        <v>220</v>
      </c>
      <c r="D10" s="394"/>
      <c r="E10" s="394"/>
      <c r="F10" s="395"/>
      <c r="G10" s="355" t="s">
        <v>224</v>
      </c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445"/>
      <c r="T10" s="396" t="s">
        <v>173</v>
      </c>
      <c r="U10" s="397"/>
      <c r="V10" s="397"/>
      <c r="W10" s="398"/>
      <c r="X10" s="295" t="s">
        <v>124</v>
      </c>
      <c r="Y10" s="273"/>
      <c r="Z10" s="273"/>
      <c r="AA10" s="273"/>
      <c r="AB10" s="273"/>
      <c r="AC10" s="273"/>
      <c r="AD10" s="273"/>
      <c r="AE10" s="273"/>
      <c r="AF10" s="273"/>
      <c r="AG10" s="273"/>
      <c r="AH10" s="274"/>
      <c r="AI10" s="435" t="s">
        <v>65</v>
      </c>
      <c r="AJ10" s="436"/>
      <c r="AK10" s="436"/>
      <c r="AL10" s="437"/>
      <c r="AM10" s="328" t="s">
        <v>195</v>
      </c>
      <c r="AN10" s="329"/>
      <c r="AO10" s="329"/>
      <c r="AP10" s="329"/>
      <c r="AQ10" s="329"/>
      <c r="AR10" s="329"/>
      <c r="AS10" s="329"/>
      <c r="AT10" s="329"/>
      <c r="AU10" s="329"/>
      <c r="AV10" s="329"/>
      <c r="AW10" s="435" t="s">
        <v>66</v>
      </c>
      <c r="AX10" s="437"/>
      <c r="AY10" s="329" t="s">
        <v>229</v>
      </c>
      <c r="AZ10" s="329"/>
      <c r="BA10" s="329"/>
      <c r="BB10" s="329"/>
      <c r="BC10" s="329"/>
      <c r="BD10" s="329"/>
      <c r="BE10" s="329"/>
      <c r="BF10" s="444"/>
      <c r="BG10" s="353"/>
      <c r="BH10" s="207"/>
    </row>
    <row r="11" spans="2:69" s="206" customFormat="1" ht="39" customHeight="1" thickBot="1">
      <c r="B11" s="407"/>
      <c r="C11" s="381" t="s">
        <v>212</v>
      </c>
      <c r="D11" s="382"/>
      <c r="E11" s="382"/>
      <c r="F11" s="383"/>
      <c r="G11" s="402" t="s">
        <v>223</v>
      </c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4"/>
      <c r="T11" s="399"/>
      <c r="U11" s="400"/>
      <c r="V11" s="400"/>
      <c r="W11" s="401"/>
      <c r="X11" s="434"/>
      <c r="Y11" s="279"/>
      <c r="Z11" s="279"/>
      <c r="AA11" s="279"/>
      <c r="AB11" s="279"/>
      <c r="AC11" s="279"/>
      <c r="AD11" s="279"/>
      <c r="AE11" s="279"/>
      <c r="AF11" s="279"/>
      <c r="AG11" s="279"/>
      <c r="AH11" s="280"/>
      <c r="AI11" s="438"/>
      <c r="AJ11" s="439"/>
      <c r="AK11" s="439"/>
      <c r="AL11" s="440"/>
      <c r="AM11" s="441"/>
      <c r="AN11" s="344"/>
      <c r="AO11" s="344"/>
      <c r="AP11" s="344"/>
      <c r="AQ11" s="344"/>
      <c r="AR11" s="344"/>
      <c r="AS11" s="344"/>
      <c r="AT11" s="344"/>
      <c r="AU11" s="344"/>
      <c r="AV11" s="344"/>
      <c r="AW11" s="442"/>
      <c r="AX11" s="443"/>
      <c r="AY11" s="344"/>
      <c r="AZ11" s="344"/>
      <c r="BA11" s="347"/>
      <c r="BB11" s="347"/>
      <c r="BC11" s="347"/>
      <c r="BD11" s="347"/>
      <c r="BE11" s="347"/>
      <c r="BF11" s="348"/>
      <c r="BG11" s="353"/>
      <c r="BH11" s="207"/>
    </row>
    <row r="12" spans="2:69" s="206" customFormat="1" ht="42" customHeight="1">
      <c r="B12" s="407"/>
      <c r="C12" s="458" t="s">
        <v>21</v>
      </c>
      <c r="D12" s="232"/>
      <c r="E12" s="232"/>
      <c r="F12" s="459"/>
      <c r="G12" s="463" t="s">
        <v>20</v>
      </c>
      <c r="H12" s="464"/>
      <c r="I12" s="464"/>
      <c r="J12" s="465"/>
      <c r="K12" s="558" t="s">
        <v>192</v>
      </c>
      <c r="L12" s="559"/>
      <c r="M12" s="559"/>
      <c r="N12" s="559"/>
      <c r="O12" s="559"/>
      <c r="P12" s="559"/>
      <c r="Q12" s="559"/>
      <c r="R12" s="559"/>
      <c r="S12" s="560"/>
      <c r="T12" s="229" t="s">
        <v>36</v>
      </c>
      <c r="U12" s="230"/>
      <c r="V12" s="230"/>
      <c r="W12" s="231"/>
      <c r="X12" s="554" t="s">
        <v>96</v>
      </c>
      <c r="Y12" s="555"/>
      <c r="Z12" s="555"/>
      <c r="AA12" s="555"/>
      <c r="AB12" s="555"/>
      <c r="AC12" s="555"/>
      <c r="AD12" s="555"/>
      <c r="AE12" s="555"/>
      <c r="AF12" s="555"/>
      <c r="AG12" s="556">
        <f>IF(X12=AB47,1,IF(X12=AB48,2,""))</f>
        <v>1</v>
      </c>
      <c r="AH12" s="557"/>
      <c r="AI12" s="528" t="s">
        <v>216</v>
      </c>
      <c r="AJ12" s="529"/>
      <c r="AK12" s="529"/>
      <c r="AL12" s="530"/>
      <c r="AM12" s="583" t="s">
        <v>126</v>
      </c>
      <c r="AN12" s="584"/>
      <c r="AO12" s="584"/>
      <c r="AP12" s="584"/>
      <c r="AQ12" s="584"/>
      <c r="AR12" s="584"/>
      <c r="AS12" s="584"/>
      <c r="AT12" s="584"/>
      <c r="AU12" s="584"/>
      <c r="AV12" s="584"/>
      <c r="AW12" s="584"/>
      <c r="AX12" s="584"/>
      <c r="AY12" s="584"/>
      <c r="AZ12" s="585"/>
      <c r="BA12" s="229" t="s">
        <v>128</v>
      </c>
      <c r="BB12" s="230"/>
      <c r="BC12" s="230"/>
      <c r="BD12" s="230"/>
      <c r="BE12" s="230"/>
      <c r="BF12" s="553"/>
      <c r="BG12" s="353"/>
      <c r="BH12" s="208"/>
    </row>
    <row r="13" spans="2:69" s="206" customFormat="1" ht="41.25" customHeight="1" thickBot="1">
      <c r="B13" s="408"/>
      <c r="C13" s="460"/>
      <c r="D13" s="461"/>
      <c r="E13" s="461"/>
      <c r="F13" s="462"/>
      <c r="G13" s="525" t="s">
        <v>19</v>
      </c>
      <c r="H13" s="526"/>
      <c r="I13" s="526"/>
      <c r="J13" s="527"/>
      <c r="K13" s="561" t="s">
        <v>193</v>
      </c>
      <c r="L13" s="562"/>
      <c r="M13" s="562"/>
      <c r="N13" s="562"/>
      <c r="O13" s="562"/>
      <c r="P13" s="562"/>
      <c r="Q13" s="562"/>
      <c r="R13" s="562"/>
      <c r="S13" s="563"/>
      <c r="T13" s="358" t="s">
        <v>1</v>
      </c>
      <c r="U13" s="359"/>
      <c r="V13" s="359"/>
      <c r="W13" s="360"/>
      <c r="X13" s="564">
        <v>123456</v>
      </c>
      <c r="Y13" s="565"/>
      <c r="Z13" s="565"/>
      <c r="AA13" s="565"/>
      <c r="AB13" s="565"/>
      <c r="AC13" s="565"/>
      <c r="AD13" s="565"/>
      <c r="AE13" s="565"/>
      <c r="AF13" s="565"/>
      <c r="AG13" s="565"/>
      <c r="AH13" s="566"/>
      <c r="AI13" s="426" t="s">
        <v>215</v>
      </c>
      <c r="AJ13" s="359"/>
      <c r="AK13" s="359"/>
      <c r="AL13" s="360"/>
      <c r="AM13" s="564" t="s">
        <v>196</v>
      </c>
      <c r="AN13" s="565"/>
      <c r="AO13" s="565"/>
      <c r="AP13" s="565"/>
      <c r="AQ13" s="565"/>
      <c r="AR13" s="565"/>
      <c r="AS13" s="565"/>
      <c r="AT13" s="565"/>
      <c r="AU13" s="565"/>
      <c r="AV13" s="565"/>
      <c r="AW13" s="565"/>
      <c r="AX13" s="565"/>
      <c r="AY13" s="565"/>
      <c r="AZ13" s="586"/>
      <c r="BA13" s="550" t="s">
        <v>95</v>
      </c>
      <c r="BB13" s="551"/>
      <c r="BC13" s="551"/>
      <c r="BD13" s="551"/>
      <c r="BE13" s="551"/>
      <c r="BF13" s="552"/>
      <c r="BG13" s="353"/>
    </row>
    <row r="14" spans="2:69" ht="14.25" customHeight="1" thickBot="1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5"/>
      <c r="P14" s="15"/>
      <c r="Q14" s="14"/>
      <c r="R14" s="13"/>
      <c r="S14" s="13"/>
      <c r="T14" s="13"/>
      <c r="U14" s="16"/>
      <c r="V14" s="16"/>
      <c r="W14" s="16"/>
      <c r="X14" s="16"/>
      <c r="Y14" s="16"/>
      <c r="Z14" s="16"/>
      <c r="AA14" s="16"/>
      <c r="AB14" s="16"/>
      <c r="AC14" s="16"/>
      <c r="AD14" s="216"/>
      <c r="AE14" s="216"/>
      <c r="AF14" s="216"/>
      <c r="AG14" s="216"/>
      <c r="AH14" s="216"/>
      <c r="AI14" s="216"/>
      <c r="AL14" s="16"/>
      <c r="AM14" s="13"/>
      <c r="AN14" s="13"/>
      <c r="AO14" s="13"/>
      <c r="AP14" s="13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B14" s="217"/>
      <c r="BC14" s="217"/>
      <c r="BD14" s="217"/>
      <c r="BE14" s="217"/>
      <c r="BF14" s="217"/>
    </row>
    <row r="15" spans="2:69" ht="26.25" customHeight="1">
      <c r="B15" s="12"/>
      <c r="C15" s="384" t="s">
        <v>106</v>
      </c>
      <c r="D15" s="385"/>
      <c r="E15" s="386"/>
      <c r="F15" s="378" t="s">
        <v>111</v>
      </c>
      <c r="G15" s="379"/>
      <c r="H15" s="379"/>
      <c r="I15" s="379"/>
      <c r="J15" s="379"/>
      <c r="K15" s="379"/>
      <c r="L15" s="379"/>
      <c r="M15" s="380"/>
      <c r="N15" s="17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"/>
      <c r="AC15" s="16"/>
      <c r="AD15" s="215" t="str">
        <f>IF(X12="","※ 口座種類が未入力です","")</f>
        <v/>
      </c>
      <c r="AE15" s="215"/>
      <c r="AF15" s="215"/>
      <c r="AG15" s="215"/>
      <c r="AH15" s="215"/>
      <c r="AI15" s="215"/>
      <c r="AL15" s="16"/>
      <c r="AM15" s="18"/>
      <c r="AN15" s="14"/>
      <c r="AO15" s="15"/>
      <c r="AU15" s="15"/>
      <c r="AV15" s="15"/>
      <c r="AW15" s="19"/>
      <c r="AX15" s="16"/>
      <c r="AY15" s="16"/>
      <c r="BA15" s="567" t="str">
        <f>IF(BA13="","※ 事業規模が未入力です","")</f>
        <v/>
      </c>
      <c r="BB15" s="567"/>
      <c r="BC15" s="567"/>
      <c r="BD15" s="567"/>
      <c r="BE15" s="567"/>
      <c r="BF15" s="567"/>
    </row>
    <row r="16" spans="2:69" ht="43.5" customHeight="1" thickBot="1">
      <c r="B16" s="12"/>
      <c r="C16" s="387"/>
      <c r="D16" s="388"/>
      <c r="E16" s="389"/>
      <c r="F16" s="390" t="s">
        <v>79</v>
      </c>
      <c r="G16" s="391"/>
      <c r="H16" s="391"/>
      <c r="I16" s="391"/>
      <c r="J16" s="391"/>
      <c r="K16" s="391"/>
      <c r="L16" s="391"/>
      <c r="M16" s="392"/>
      <c r="O16" s="166" t="s">
        <v>156</v>
      </c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"/>
      <c r="AC16" s="16"/>
      <c r="AD16" s="106"/>
      <c r="AE16" s="106"/>
      <c r="AF16" s="106"/>
      <c r="AG16" s="106"/>
      <c r="AH16" s="106"/>
      <c r="AI16" s="106"/>
      <c r="AL16" s="16"/>
      <c r="AX16" s="16"/>
      <c r="AY16" s="16"/>
    </row>
    <row r="17" spans="2:61" s="1" customFormat="1" ht="39" customHeight="1" thickBot="1">
      <c r="B17" s="22"/>
      <c r="D17" s="108"/>
      <c r="E17" s="165" t="s">
        <v>155</v>
      </c>
      <c r="F17" s="110"/>
      <c r="G17" s="110"/>
      <c r="H17" s="110"/>
      <c r="I17" s="110"/>
      <c r="J17" s="110"/>
      <c r="K17" s="110"/>
      <c r="L17" s="110"/>
      <c r="M17" s="110"/>
      <c r="N17" s="29"/>
      <c r="P17" s="49"/>
      <c r="R17" s="116"/>
      <c r="S17" s="117"/>
      <c r="T17" s="117"/>
      <c r="U17" s="82"/>
      <c r="V17" s="82"/>
      <c r="W17" s="82"/>
      <c r="X17" s="82"/>
      <c r="Y17" s="82"/>
      <c r="Z17" s="82"/>
      <c r="AA17" s="108"/>
      <c r="AB17" s="108"/>
      <c r="AC17" s="108"/>
      <c r="AD17" s="108"/>
      <c r="AG17" s="118"/>
      <c r="AH17" s="118"/>
      <c r="AI17" s="118"/>
      <c r="AJ17" s="118"/>
      <c r="AL17" s="119"/>
      <c r="AX17" s="108"/>
      <c r="AY17" s="108"/>
      <c r="AZ17" s="108"/>
      <c r="BA17" s="108"/>
      <c r="BB17" s="20"/>
      <c r="BC17" s="21"/>
      <c r="BD17" s="138" t="s">
        <v>104</v>
      </c>
      <c r="BE17" s="197"/>
      <c r="BF17" s="197"/>
      <c r="BG17" s="197"/>
      <c r="BH17" s="198"/>
    </row>
    <row r="18" spans="2:61" ht="29.25" customHeight="1">
      <c r="C18" s="361" t="s">
        <v>129</v>
      </c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3"/>
      <c r="Q18" s="364" t="s">
        <v>120</v>
      </c>
      <c r="R18" s="365"/>
      <c r="S18" s="365"/>
      <c r="T18" s="365"/>
      <c r="U18" s="365"/>
      <c r="V18" s="365"/>
      <c r="W18" s="365"/>
      <c r="X18" s="366"/>
      <c r="Y18" s="125" t="s">
        <v>121</v>
      </c>
      <c r="Z18" s="91"/>
      <c r="AA18" s="91"/>
      <c r="AB18" s="91"/>
      <c r="AC18" s="91"/>
      <c r="AD18" s="92"/>
      <c r="AE18" s="125" t="s">
        <v>140</v>
      </c>
      <c r="AF18" s="91"/>
      <c r="AG18" s="91"/>
      <c r="AH18" s="91"/>
      <c r="AI18" s="91"/>
      <c r="AJ18" s="91"/>
      <c r="AK18" s="92"/>
      <c r="AL18" s="364" t="s">
        <v>127</v>
      </c>
      <c r="AM18" s="365"/>
      <c r="AN18" s="365"/>
      <c r="AO18" s="365"/>
      <c r="AP18" s="365"/>
      <c r="AQ18" s="365"/>
      <c r="AR18" s="365"/>
      <c r="AS18" s="365"/>
      <c r="AT18" s="365"/>
      <c r="AU18" s="365"/>
      <c r="AV18" s="365"/>
      <c r="AW18" s="365"/>
      <c r="AX18" s="365"/>
      <c r="AY18" s="365"/>
      <c r="AZ18" s="366"/>
      <c r="BA18" s="93"/>
      <c r="BB18" s="26"/>
      <c r="BC18" s="27"/>
      <c r="BD18" s="138" t="s">
        <v>102</v>
      </c>
      <c r="BE18" s="134"/>
      <c r="BF18" s="134"/>
      <c r="BG18" s="139"/>
      <c r="BH18" s="135"/>
    </row>
    <row r="19" spans="2:61" ht="41.25" customHeight="1">
      <c r="C19" s="367" t="s">
        <v>178</v>
      </c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9"/>
      <c r="Q19" s="370" t="s">
        <v>179</v>
      </c>
      <c r="R19" s="371"/>
      <c r="S19" s="371"/>
      <c r="T19" s="371"/>
      <c r="U19" s="371"/>
      <c r="V19" s="371"/>
      <c r="W19" s="371"/>
      <c r="X19" s="372"/>
      <c r="Y19" s="367" t="s">
        <v>180</v>
      </c>
      <c r="Z19" s="368"/>
      <c r="AA19" s="368"/>
      <c r="AB19" s="368"/>
      <c r="AC19" s="368"/>
      <c r="AD19" s="369"/>
      <c r="AE19" s="214" t="s">
        <v>181</v>
      </c>
      <c r="AF19" s="32"/>
      <c r="AG19" s="32"/>
      <c r="AH19" s="33"/>
      <c r="AI19" s="32"/>
      <c r="AJ19" s="32"/>
      <c r="AK19" s="34"/>
      <c r="AL19" s="373" t="s">
        <v>182</v>
      </c>
      <c r="AM19" s="374"/>
      <c r="AN19" s="374"/>
      <c r="AO19" s="374"/>
      <c r="AP19" s="374"/>
      <c r="AQ19" s="375"/>
      <c r="AR19" s="376" t="s">
        <v>183</v>
      </c>
      <c r="AS19" s="374"/>
      <c r="AT19" s="374"/>
      <c r="AU19" s="374"/>
      <c r="AV19" s="374"/>
      <c r="AW19" s="374"/>
      <c r="AX19" s="374"/>
      <c r="AY19" s="374"/>
      <c r="AZ19" s="377"/>
      <c r="BA19" s="93"/>
      <c r="BB19" s="120"/>
      <c r="BC19" s="121"/>
      <c r="BD19" s="138" t="s">
        <v>105</v>
      </c>
      <c r="BE19" s="136"/>
      <c r="BF19" s="136"/>
      <c r="BG19" s="140"/>
      <c r="BH19" s="137"/>
    </row>
    <row r="20" spans="2:61" ht="29.25" customHeight="1">
      <c r="C20" s="94" t="s">
        <v>90</v>
      </c>
      <c r="D20" s="322" t="s">
        <v>116</v>
      </c>
      <c r="E20" s="323"/>
      <c r="F20" s="323"/>
      <c r="G20" s="323"/>
      <c r="H20" s="323"/>
      <c r="I20" s="324"/>
      <c r="J20" s="325" t="s">
        <v>110</v>
      </c>
      <c r="K20" s="326"/>
      <c r="L20" s="326"/>
      <c r="M20" s="326"/>
      <c r="N20" s="326"/>
      <c r="O20" s="327"/>
      <c r="P20" s="95"/>
      <c r="Q20" s="35"/>
      <c r="R20" s="328" t="s">
        <v>184</v>
      </c>
      <c r="S20" s="329"/>
      <c r="T20" s="329"/>
      <c r="U20" s="329"/>
      <c r="V20" s="330"/>
      <c r="W20" s="107"/>
      <c r="X20" s="36"/>
      <c r="Z20" s="334" t="s">
        <v>134</v>
      </c>
      <c r="AA20" s="335"/>
      <c r="AB20" s="335"/>
      <c r="AC20" s="336"/>
      <c r="AD20" s="163" t="b">
        <v>1</v>
      </c>
      <c r="AE20" s="343" t="s">
        <v>171</v>
      </c>
      <c r="AF20" s="344"/>
      <c r="AG20" s="344"/>
      <c r="AH20" s="344"/>
      <c r="AI20" s="344"/>
      <c r="AJ20" s="344"/>
      <c r="AK20" s="345"/>
      <c r="AM20" s="334" t="s">
        <v>136</v>
      </c>
      <c r="AN20" s="335"/>
      <c r="AO20" s="335"/>
      <c r="AP20" s="114"/>
      <c r="AQ20" s="164" t="b">
        <v>0</v>
      </c>
      <c r="AR20" s="441" t="s">
        <v>198</v>
      </c>
      <c r="AS20" s="344"/>
      <c r="AT20" s="344"/>
      <c r="AU20" s="344"/>
      <c r="AV20" s="344"/>
      <c r="AW20" s="344"/>
      <c r="AX20" s="344"/>
      <c r="AY20" s="344"/>
      <c r="AZ20" s="345"/>
      <c r="BA20" s="35"/>
      <c r="BF20" s="16"/>
    </row>
    <row r="21" spans="2:61" ht="29.25" customHeight="1">
      <c r="C21" s="35"/>
      <c r="D21" s="337" t="s">
        <v>107</v>
      </c>
      <c r="E21" s="338"/>
      <c r="F21" s="338"/>
      <c r="G21" s="338"/>
      <c r="H21" s="338"/>
      <c r="I21" s="339"/>
      <c r="J21" s="340" t="s">
        <v>107</v>
      </c>
      <c r="K21" s="341"/>
      <c r="L21" s="341"/>
      <c r="M21" s="341"/>
      <c r="N21" s="341"/>
      <c r="O21" s="342"/>
      <c r="P21" s="37"/>
      <c r="Q21" s="38"/>
      <c r="R21" s="331"/>
      <c r="S21" s="332"/>
      <c r="T21" s="332"/>
      <c r="U21" s="332"/>
      <c r="V21" s="333"/>
      <c r="X21" s="36"/>
      <c r="Y21" s="35"/>
      <c r="Z21" s="334" t="s">
        <v>135</v>
      </c>
      <c r="AA21" s="335"/>
      <c r="AB21" s="335"/>
      <c r="AC21" s="336"/>
      <c r="AD21" s="163" t="b">
        <v>0</v>
      </c>
      <c r="AE21" s="343"/>
      <c r="AF21" s="344"/>
      <c r="AG21" s="344"/>
      <c r="AH21" s="344"/>
      <c r="AI21" s="344"/>
      <c r="AJ21" s="344"/>
      <c r="AK21" s="345"/>
      <c r="AL21" s="16"/>
      <c r="AM21" s="334" t="s">
        <v>137</v>
      </c>
      <c r="AN21" s="335"/>
      <c r="AO21" s="335"/>
      <c r="AP21" s="115"/>
      <c r="AQ21" s="164" t="b">
        <v>1</v>
      </c>
      <c r="AR21" s="441"/>
      <c r="AS21" s="344"/>
      <c r="AT21" s="344"/>
      <c r="AU21" s="344"/>
      <c r="AV21" s="344"/>
      <c r="AW21" s="344"/>
      <c r="AX21" s="344"/>
      <c r="AY21" s="344"/>
      <c r="AZ21" s="345"/>
      <c r="BA21" s="35"/>
      <c r="BB21" s="16"/>
      <c r="BC21" s="16"/>
      <c r="BD21" s="16"/>
      <c r="BE21" s="16"/>
      <c r="BF21" s="16"/>
    </row>
    <row r="22" spans="2:61" ht="19.5" customHeight="1" thickBot="1">
      <c r="B22" s="22"/>
      <c r="C22" s="23"/>
      <c r="D22" s="24"/>
      <c r="E22" s="184" t="b">
        <v>1</v>
      </c>
      <c r="F22" s="167"/>
      <c r="G22" s="167"/>
      <c r="H22" s="167"/>
      <c r="I22" s="167"/>
      <c r="J22" s="167"/>
      <c r="K22" s="168" t="b">
        <v>1</v>
      </c>
      <c r="L22" s="39"/>
      <c r="M22" s="39"/>
      <c r="N22" s="30"/>
      <c r="O22" s="30"/>
      <c r="P22" s="40"/>
      <c r="Q22" s="41"/>
      <c r="R22" s="42"/>
      <c r="S22" s="169" t="b">
        <v>1</v>
      </c>
      <c r="T22" s="30"/>
      <c r="U22" s="43"/>
      <c r="V22" s="43"/>
      <c r="W22" s="43"/>
      <c r="X22" s="40"/>
      <c r="Y22" s="44"/>
      <c r="Z22" s="45"/>
      <c r="AA22" s="45"/>
      <c r="AB22" s="45"/>
      <c r="AC22" s="45"/>
      <c r="AD22" s="46"/>
      <c r="AE22" s="346"/>
      <c r="AF22" s="347"/>
      <c r="AG22" s="347"/>
      <c r="AH22" s="347"/>
      <c r="AI22" s="347"/>
      <c r="AJ22" s="347"/>
      <c r="AK22" s="348"/>
      <c r="AL22" s="31"/>
      <c r="AM22" s="31"/>
      <c r="AN22" s="31"/>
      <c r="AO22" s="31"/>
      <c r="AP22" s="31"/>
      <c r="AQ22" s="47"/>
      <c r="AR22" s="582"/>
      <c r="AS22" s="347"/>
      <c r="AT22" s="347"/>
      <c r="AU22" s="347"/>
      <c r="AV22" s="347"/>
      <c r="AW22" s="347"/>
      <c r="AX22" s="347"/>
      <c r="AY22" s="347"/>
      <c r="AZ22" s="348"/>
      <c r="BA22" s="35"/>
      <c r="BB22" s="16"/>
      <c r="BC22" s="16"/>
      <c r="BD22" s="16"/>
      <c r="BE22" s="16"/>
      <c r="BF22" s="16"/>
    </row>
    <row r="23" spans="2:61" s="113" customFormat="1" ht="19.5" customHeight="1">
      <c r="B23" s="112"/>
      <c r="C23" s="109"/>
      <c r="D23" s="109"/>
      <c r="E23" s="185" t="str">
        <f>IF(E22=TRUE,"了承","チェックしていません")</f>
        <v>了承</v>
      </c>
      <c r="F23" s="28"/>
      <c r="G23" s="28"/>
      <c r="H23" s="28"/>
      <c r="I23" s="28"/>
      <c r="J23" s="28"/>
      <c r="K23" s="111" t="str">
        <f>IF(K22=TRUE,"了承","チェックしていません")</f>
        <v>了承</v>
      </c>
      <c r="L23" s="28"/>
      <c r="M23" s="28"/>
      <c r="N23" s="49"/>
      <c r="P23" s="25"/>
      <c r="R23" s="111"/>
      <c r="S23" s="25" t="str">
        <f>IF(S22=TRUE,"了承","チェックしていません")</f>
        <v>了承</v>
      </c>
      <c r="T23" s="25"/>
      <c r="U23" s="25"/>
      <c r="V23" s="25"/>
      <c r="W23" s="25"/>
      <c r="X23" s="25"/>
      <c r="Y23" s="209">
        <f>IF(Z23="可能", 1, 0)</f>
        <v>1</v>
      </c>
      <c r="Z23" s="25" t="str">
        <f>IF(AND(AD20, AD21), "両方チェックされています", IF(AD20, "可能", IF(AD21, "不可", "チェックしていません")))</f>
        <v>可能</v>
      </c>
      <c r="AA23" s="111"/>
      <c r="AD23" s="111"/>
      <c r="AE23" s="111"/>
      <c r="AF23" s="97" t="str">
        <f>IF(AE20="","※ 希望販路先が未入力です","")</f>
        <v/>
      </c>
      <c r="AG23" s="111"/>
      <c r="AH23" s="111"/>
      <c r="AI23" s="111"/>
      <c r="AJ23" s="111"/>
      <c r="AK23" s="111"/>
      <c r="AL23" s="209">
        <f>IF(AM23="可能", 1, 0)</f>
        <v>0</v>
      </c>
      <c r="AM23" s="186" t="str">
        <f>IF(AND(AQ20, AQ21), "両方チェックされています", IF(AQ20, "可能", IF(AQ21, "不可", "チェックしていません")))</f>
        <v>不可</v>
      </c>
      <c r="AX23" s="111"/>
      <c r="AY23" s="111"/>
      <c r="AZ23" s="111"/>
      <c r="BA23" s="111"/>
      <c r="BB23" s="111"/>
      <c r="BC23" s="111"/>
      <c r="BD23" s="111"/>
      <c r="BE23" s="111"/>
      <c r="BF23" s="111"/>
    </row>
    <row r="24" spans="2:61" ht="16.5" customHeight="1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6"/>
      <c r="P24" s="16"/>
      <c r="Q24" s="13"/>
      <c r="R24" s="13"/>
      <c r="U24" s="16"/>
      <c r="V24" s="16"/>
      <c r="W24" s="16"/>
      <c r="X24" s="16"/>
      <c r="Y24" s="16"/>
      <c r="Z24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48"/>
      <c r="AN24" s="13"/>
      <c r="AO24" s="13"/>
      <c r="AP24" s="13"/>
      <c r="AQ24" s="16"/>
      <c r="AR24" s="96"/>
      <c r="AS24" s="96"/>
      <c r="AT24" s="96"/>
      <c r="AU24" s="30"/>
      <c r="AV24" s="16"/>
      <c r="AW24" s="49" t="s">
        <v>91</v>
      </c>
      <c r="AX24" s="16"/>
      <c r="AY24" s="16"/>
      <c r="AZ24" s="16"/>
      <c r="BA24" s="16"/>
      <c r="BB24" s="16"/>
      <c r="BC24" s="16"/>
      <c r="BD24" s="16"/>
      <c r="BE24" s="16"/>
      <c r="BF24" s="16"/>
    </row>
    <row r="25" spans="2:61" s="50" customFormat="1" ht="37.5" customHeight="1">
      <c r="B25" s="226" t="s">
        <v>131</v>
      </c>
      <c r="C25" s="229" t="s">
        <v>58</v>
      </c>
      <c r="D25" s="230"/>
      <c r="E25" s="230"/>
      <c r="F25" s="230"/>
      <c r="G25" s="230"/>
      <c r="H25" s="231"/>
      <c r="I25" s="232" t="s">
        <v>57</v>
      </c>
      <c r="J25" s="232"/>
      <c r="K25" s="232"/>
      <c r="L25" s="232"/>
      <c r="M25" s="232"/>
      <c r="N25" s="232"/>
      <c r="O25" s="232"/>
      <c r="P25" s="232"/>
      <c r="Q25" s="233" t="s">
        <v>3</v>
      </c>
      <c r="R25" s="234"/>
      <c r="S25" s="235" t="s">
        <v>4</v>
      </c>
      <c r="T25" s="236"/>
      <c r="U25" s="235" t="s">
        <v>5</v>
      </c>
      <c r="V25" s="236"/>
      <c r="W25" s="233" t="s">
        <v>64</v>
      </c>
      <c r="X25" s="307"/>
      <c r="Y25" s="307"/>
      <c r="Z25" s="307"/>
      <c r="AA25" s="234"/>
      <c r="AB25" s="307" t="s">
        <v>175</v>
      </c>
      <c r="AC25" s="307"/>
      <c r="AD25" s="234"/>
      <c r="AE25" s="305" t="s">
        <v>89</v>
      </c>
      <c r="AF25" s="306"/>
      <c r="AG25" s="233" t="s">
        <v>204</v>
      </c>
      <c r="AH25" s="307"/>
      <c r="AI25" s="307"/>
      <c r="AJ25" s="234"/>
      <c r="AK25" s="307" t="s">
        <v>81</v>
      </c>
      <c r="AL25" s="234"/>
      <c r="AM25" s="320" t="s">
        <v>112</v>
      </c>
      <c r="AN25" s="321"/>
      <c r="AO25" s="233" t="s">
        <v>115</v>
      </c>
      <c r="AP25" s="307"/>
      <c r="AQ25" s="234"/>
      <c r="AR25" s="233" t="s">
        <v>117</v>
      </c>
      <c r="AS25" s="307"/>
      <c r="AT25" s="234"/>
      <c r="AU25" s="317" t="s">
        <v>114</v>
      </c>
      <c r="AV25" s="318"/>
      <c r="AW25" s="318"/>
      <c r="AX25" s="318"/>
      <c r="AY25" s="318"/>
      <c r="AZ25" s="318"/>
      <c r="BA25" s="318"/>
      <c r="BB25" s="318"/>
      <c r="BC25" s="318"/>
      <c r="BD25" s="318"/>
      <c r="BE25" s="318"/>
      <c r="BF25" s="318"/>
      <c r="BG25" s="319"/>
    </row>
    <row r="26" spans="2:61" ht="19.5" customHeight="1">
      <c r="B26" s="227"/>
      <c r="C26" s="272"/>
      <c r="D26" s="273"/>
      <c r="E26" s="273"/>
      <c r="F26" s="273"/>
      <c r="G26" s="273"/>
      <c r="H26" s="274"/>
      <c r="I26" s="281" t="s">
        <v>199</v>
      </c>
      <c r="J26" s="282"/>
      <c r="K26" s="282"/>
      <c r="L26" s="282"/>
      <c r="M26" s="282"/>
      <c r="N26" s="282"/>
      <c r="O26" s="282"/>
      <c r="P26" s="283"/>
      <c r="Q26" s="287" t="s">
        <v>14</v>
      </c>
      <c r="R26" s="288"/>
      <c r="S26" s="291" t="s">
        <v>35</v>
      </c>
      <c r="T26" s="292"/>
      <c r="U26" s="295" t="s">
        <v>231</v>
      </c>
      <c r="V26" s="274"/>
      <c r="W26" s="51" t="s">
        <v>61</v>
      </c>
      <c r="X26" s="52"/>
      <c r="Y26" s="52" t="s">
        <v>62</v>
      </c>
      <c r="Z26" s="52"/>
      <c r="AA26" s="53" t="s">
        <v>63</v>
      </c>
      <c r="AB26" s="297">
        <v>650</v>
      </c>
      <c r="AC26" s="297"/>
      <c r="AD26" s="298"/>
      <c r="AE26" s="301">
        <v>8</v>
      </c>
      <c r="AF26" s="302"/>
      <c r="AG26" s="243">
        <f>AB26*AE26/100+AB26</f>
        <v>702</v>
      </c>
      <c r="AH26" s="244"/>
      <c r="AI26" s="244"/>
      <c r="AJ26" s="245"/>
      <c r="AK26" s="349" t="s">
        <v>172</v>
      </c>
      <c r="AL26" s="350"/>
      <c r="AM26" s="295">
        <v>3</v>
      </c>
      <c r="AN26" s="255" t="s">
        <v>52</v>
      </c>
      <c r="AO26" s="253">
        <v>20</v>
      </c>
      <c r="AP26" s="257"/>
      <c r="AQ26" s="258"/>
      <c r="AR26" s="253">
        <v>1</v>
      </c>
      <c r="AS26" s="257"/>
      <c r="AT26" s="258"/>
      <c r="AU26" s="210">
        <v>1</v>
      </c>
      <c r="AV26" s="210">
        <v>2</v>
      </c>
      <c r="AW26" s="210">
        <v>3</v>
      </c>
      <c r="AX26" s="210">
        <v>4</v>
      </c>
      <c r="AY26" s="210">
        <v>5</v>
      </c>
      <c r="AZ26" s="210">
        <v>6</v>
      </c>
      <c r="BA26" s="210">
        <v>7</v>
      </c>
      <c r="BB26" s="210">
        <v>8</v>
      </c>
      <c r="BC26" s="210">
        <v>9</v>
      </c>
      <c r="BD26" s="210">
        <v>10</v>
      </c>
      <c r="BE26" s="210">
        <v>11</v>
      </c>
      <c r="BF26" s="210">
        <v>12</v>
      </c>
      <c r="BG26" s="211">
        <v>13</v>
      </c>
    </row>
    <row r="27" spans="2:61" ht="45.75" customHeight="1" thickBot="1">
      <c r="B27" s="227"/>
      <c r="C27" s="275"/>
      <c r="D27" s="276"/>
      <c r="E27" s="276"/>
      <c r="F27" s="276"/>
      <c r="G27" s="276"/>
      <c r="H27" s="277"/>
      <c r="I27" s="284"/>
      <c r="J27" s="285"/>
      <c r="K27" s="285"/>
      <c r="L27" s="285"/>
      <c r="M27" s="285"/>
      <c r="N27" s="285"/>
      <c r="O27" s="285"/>
      <c r="P27" s="286"/>
      <c r="Q27" s="289"/>
      <c r="R27" s="290"/>
      <c r="S27" s="293"/>
      <c r="T27" s="294"/>
      <c r="U27" s="296"/>
      <c r="V27" s="277"/>
      <c r="W27" s="202">
        <v>45</v>
      </c>
      <c r="X27" s="203" t="s">
        <v>60</v>
      </c>
      <c r="Y27" s="204">
        <v>50</v>
      </c>
      <c r="Z27" s="203" t="s">
        <v>60</v>
      </c>
      <c r="AA27" s="205">
        <v>10</v>
      </c>
      <c r="AB27" s="299"/>
      <c r="AC27" s="299"/>
      <c r="AD27" s="300"/>
      <c r="AE27" s="303"/>
      <c r="AF27" s="304"/>
      <c r="AG27" s="246"/>
      <c r="AH27" s="247"/>
      <c r="AI27" s="247"/>
      <c r="AJ27" s="248"/>
      <c r="AK27" s="351"/>
      <c r="AL27" s="352"/>
      <c r="AM27" s="296"/>
      <c r="AN27" s="256"/>
      <c r="AO27" s="254"/>
      <c r="AP27" s="259"/>
      <c r="AQ27" s="260"/>
      <c r="AR27" s="254"/>
      <c r="AS27" s="259"/>
      <c r="AT27" s="260"/>
      <c r="AU27" s="98">
        <v>1</v>
      </c>
      <c r="AV27" s="98">
        <v>2</v>
      </c>
      <c r="AW27" s="98">
        <v>3</v>
      </c>
      <c r="AX27" s="98">
        <v>4</v>
      </c>
      <c r="AY27" s="98">
        <v>5</v>
      </c>
      <c r="AZ27" s="98">
        <v>6</v>
      </c>
      <c r="BA27" s="98">
        <v>7</v>
      </c>
      <c r="BB27" s="98">
        <v>8</v>
      </c>
      <c r="BC27" s="98">
        <v>9</v>
      </c>
      <c r="BD27" s="98">
        <v>0</v>
      </c>
      <c r="BE27" s="98">
        <v>1</v>
      </c>
      <c r="BF27" s="98">
        <v>2</v>
      </c>
      <c r="BG27" s="99">
        <v>3</v>
      </c>
    </row>
    <row r="28" spans="2:61" ht="42.75" customHeight="1" thickTop="1">
      <c r="B28" s="227"/>
      <c r="C28" s="275"/>
      <c r="D28" s="276"/>
      <c r="E28" s="276"/>
      <c r="F28" s="276"/>
      <c r="G28" s="276"/>
      <c r="H28" s="277"/>
      <c r="I28" s="311" t="s">
        <v>113</v>
      </c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3"/>
      <c r="U28" s="308" t="s">
        <v>130</v>
      </c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10"/>
      <c r="AG28" s="308" t="s">
        <v>68</v>
      </c>
      <c r="AH28" s="309"/>
      <c r="AI28" s="309"/>
      <c r="AJ28" s="309"/>
      <c r="AK28" s="309"/>
      <c r="AL28" s="309"/>
      <c r="AM28" s="309"/>
      <c r="AN28" s="310"/>
      <c r="AO28" s="311" t="s">
        <v>59</v>
      </c>
      <c r="AP28" s="312"/>
      <c r="AQ28" s="312"/>
      <c r="AR28" s="312"/>
      <c r="AS28" s="312"/>
      <c r="AT28" s="313"/>
      <c r="AU28" s="314" t="s">
        <v>176</v>
      </c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6"/>
      <c r="BH28" s="54"/>
      <c r="BI28" s="54"/>
    </row>
    <row r="29" spans="2:61" ht="33.75" customHeight="1">
      <c r="B29" s="227"/>
      <c r="C29" s="275"/>
      <c r="D29" s="276"/>
      <c r="E29" s="276"/>
      <c r="F29" s="276"/>
      <c r="G29" s="276"/>
      <c r="H29" s="277"/>
      <c r="I29" s="237" t="s">
        <v>200</v>
      </c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7" t="s">
        <v>201</v>
      </c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9"/>
      <c r="AG29" s="237" t="s">
        <v>202</v>
      </c>
      <c r="AH29" s="238"/>
      <c r="AI29" s="238"/>
      <c r="AJ29" s="238"/>
      <c r="AK29" s="238"/>
      <c r="AL29" s="238"/>
      <c r="AM29" s="238"/>
      <c r="AN29" s="239"/>
      <c r="AO29" s="237" t="s">
        <v>230</v>
      </c>
      <c r="AP29" s="238"/>
      <c r="AQ29" s="238"/>
      <c r="AR29" s="238"/>
      <c r="AS29" s="238"/>
      <c r="AT29" s="239"/>
      <c r="AU29" s="55"/>
      <c r="AV29" s="55"/>
      <c r="AW29" s="55"/>
      <c r="AX29" s="55" t="s">
        <v>67</v>
      </c>
      <c r="AY29" s="55"/>
      <c r="AZ29" s="55"/>
      <c r="BA29" s="55"/>
      <c r="BB29" s="55"/>
      <c r="BC29" s="55"/>
      <c r="BD29" s="55" t="s">
        <v>67</v>
      </c>
      <c r="BE29" s="55"/>
      <c r="BF29" s="55"/>
      <c r="BG29" s="56"/>
    </row>
    <row r="30" spans="2:61" ht="60" customHeight="1" thickBot="1">
      <c r="B30" s="228"/>
      <c r="C30" s="278"/>
      <c r="D30" s="279"/>
      <c r="E30" s="279"/>
      <c r="F30" s="279"/>
      <c r="G30" s="279"/>
      <c r="H30" s="280"/>
      <c r="I30" s="240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0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2"/>
      <c r="AG30" s="240"/>
      <c r="AH30" s="241"/>
      <c r="AI30" s="241"/>
      <c r="AJ30" s="241"/>
      <c r="AK30" s="241"/>
      <c r="AL30" s="241"/>
      <c r="AM30" s="241"/>
      <c r="AN30" s="242"/>
      <c r="AO30" s="240"/>
      <c r="AP30" s="241"/>
      <c r="AQ30" s="241"/>
      <c r="AR30" s="241"/>
      <c r="AS30" s="241"/>
      <c r="AT30" s="242"/>
      <c r="AU30" s="100" t="s">
        <v>51</v>
      </c>
      <c r="AV30" s="101" t="s">
        <v>44</v>
      </c>
      <c r="AW30" s="102" t="s">
        <v>45</v>
      </c>
      <c r="AX30" s="102" t="s">
        <v>46</v>
      </c>
      <c r="AY30" s="102" t="s">
        <v>47</v>
      </c>
      <c r="AZ30" s="102" t="s">
        <v>48</v>
      </c>
      <c r="BA30" s="102" t="s">
        <v>49</v>
      </c>
      <c r="BB30" s="103" t="s">
        <v>50</v>
      </c>
      <c r="BC30" s="103" t="s">
        <v>93</v>
      </c>
      <c r="BD30" s="104" t="s">
        <v>177</v>
      </c>
      <c r="BE30" s="104"/>
      <c r="BF30" s="104"/>
      <c r="BG30" s="105"/>
    </row>
    <row r="31" spans="2:61" s="50" customFormat="1" ht="37.5" customHeight="1">
      <c r="B31" s="226" t="s">
        <v>132</v>
      </c>
      <c r="C31" s="229" t="s">
        <v>58</v>
      </c>
      <c r="D31" s="230"/>
      <c r="E31" s="230"/>
      <c r="F31" s="230"/>
      <c r="G31" s="230"/>
      <c r="H31" s="231"/>
      <c r="I31" s="232" t="s">
        <v>57</v>
      </c>
      <c r="J31" s="232"/>
      <c r="K31" s="232"/>
      <c r="L31" s="232"/>
      <c r="M31" s="232"/>
      <c r="N31" s="232"/>
      <c r="O31" s="232"/>
      <c r="P31" s="232"/>
      <c r="Q31" s="233" t="s">
        <v>3</v>
      </c>
      <c r="R31" s="234"/>
      <c r="S31" s="235" t="s">
        <v>4</v>
      </c>
      <c r="T31" s="236"/>
      <c r="U31" s="235" t="s">
        <v>5</v>
      </c>
      <c r="V31" s="236"/>
      <c r="W31" s="233" t="s">
        <v>64</v>
      </c>
      <c r="X31" s="307"/>
      <c r="Y31" s="307"/>
      <c r="Z31" s="307"/>
      <c r="AA31" s="234"/>
      <c r="AB31" s="307" t="s">
        <v>175</v>
      </c>
      <c r="AC31" s="307"/>
      <c r="AD31" s="234"/>
      <c r="AE31" s="305" t="s">
        <v>89</v>
      </c>
      <c r="AF31" s="306"/>
      <c r="AG31" s="233" t="s">
        <v>204</v>
      </c>
      <c r="AH31" s="307"/>
      <c r="AI31" s="307"/>
      <c r="AJ31" s="234"/>
      <c r="AK31" s="307" t="s">
        <v>81</v>
      </c>
      <c r="AL31" s="234"/>
      <c r="AM31" s="320" t="s">
        <v>112</v>
      </c>
      <c r="AN31" s="321"/>
      <c r="AO31" s="233" t="s">
        <v>115</v>
      </c>
      <c r="AP31" s="307"/>
      <c r="AQ31" s="234"/>
      <c r="AR31" s="233" t="s">
        <v>117</v>
      </c>
      <c r="AS31" s="307"/>
      <c r="AT31" s="234"/>
      <c r="AU31" s="317" t="s">
        <v>114</v>
      </c>
      <c r="AV31" s="318"/>
      <c r="AW31" s="318"/>
      <c r="AX31" s="318"/>
      <c r="AY31" s="318"/>
      <c r="AZ31" s="318"/>
      <c r="BA31" s="318"/>
      <c r="BB31" s="318"/>
      <c r="BC31" s="318"/>
      <c r="BD31" s="318"/>
      <c r="BE31" s="318"/>
      <c r="BF31" s="318"/>
      <c r="BG31" s="319"/>
    </row>
    <row r="32" spans="2:61" ht="19.5" customHeight="1">
      <c r="B32" s="227"/>
      <c r="C32" s="272"/>
      <c r="D32" s="273"/>
      <c r="E32" s="273"/>
      <c r="F32" s="273"/>
      <c r="G32" s="273"/>
      <c r="H32" s="274"/>
      <c r="I32" s="281"/>
      <c r="J32" s="282"/>
      <c r="K32" s="282"/>
      <c r="L32" s="282"/>
      <c r="M32" s="282"/>
      <c r="N32" s="282"/>
      <c r="O32" s="282"/>
      <c r="P32" s="283"/>
      <c r="Q32" s="287"/>
      <c r="R32" s="288"/>
      <c r="S32" s="291"/>
      <c r="T32" s="292"/>
      <c r="U32" s="295"/>
      <c r="V32" s="274"/>
      <c r="W32" s="51" t="s">
        <v>61</v>
      </c>
      <c r="X32" s="52"/>
      <c r="Y32" s="52" t="s">
        <v>62</v>
      </c>
      <c r="Z32" s="52"/>
      <c r="AA32" s="53" t="s">
        <v>63</v>
      </c>
      <c r="AB32" s="297"/>
      <c r="AC32" s="297"/>
      <c r="AD32" s="298"/>
      <c r="AE32" s="301">
        <v>8</v>
      </c>
      <c r="AF32" s="302"/>
      <c r="AG32" s="243">
        <f>AB32*AE32/100+AB32</f>
        <v>0</v>
      </c>
      <c r="AH32" s="244"/>
      <c r="AI32" s="244"/>
      <c r="AJ32" s="245"/>
      <c r="AK32" s="249"/>
      <c r="AL32" s="250"/>
      <c r="AM32" s="253"/>
      <c r="AN32" s="255" t="s">
        <v>52</v>
      </c>
      <c r="AO32" s="253"/>
      <c r="AP32" s="257"/>
      <c r="AQ32" s="258"/>
      <c r="AR32" s="253"/>
      <c r="AS32" s="257"/>
      <c r="AT32" s="258"/>
      <c r="AU32" s="210">
        <v>1</v>
      </c>
      <c r="AV32" s="210">
        <v>2</v>
      </c>
      <c r="AW32" s="210">
        <v>3</v>
      </c>
      <c r="AX32" s="210">
        <v>4</v>
      </c>
      <c r="AY32" s="210">
        <v>5</v>
      </c>
      <c r="AZ32" s="210">
        <v>6</v>
      </c>
      <c r="BA32" s="210">
        <v>7</v>
      </c>
      <c r="BB32" s="210">
        <v>8</v>
      </c>
      <c r="BC32" s="210">
        <v>9</v>
      </c>
      <c r="BD32" s="210">
        <v>10</v>
      </c>
      <c r="BE32" s="210">
        <v>11</v>
      </c>
      <c r="BF32" s="210">
        <v>12</v>
      </c>
      <c r="BG32" s="211">
        <v>13</v>
      </c>
    </row>
    <row r="33" spans="2:69" ht="45.75" customHeight="1" thickBot="1">
      <c r="B33" s="227"/>
      <c r="C33" s="275"/>
      <c r="D33" s="276"/>
      <c r="E33" s="276"/>
      <c r="F33" s="276"/>
      <c r="G33" s="276"/>
      <c r="H33" s="277"/>
      <c r="I33" s="284"/>
      <c r="J33" s="285"/>
      <c r="K33" s="285"/>
      <c r="L33" s="285"/>
      <c r="M33" s="285"/>
      <c r="N33" s="285"/>
      <c r="O33" s="285"/>
      <c r="P33" s="286"/>
      <c r="Q33" s="289"/>
      <c r="R33" s="290"/>
      <c r="S33" s="293"/>
      <c r="T33" s="294"/>
      <c r="U33" s="296"/>
      <c r="V33" s="277"/>
      <c r="W33" s="202"/>
      <c r="X33" s="203" t="s">
        <v>60</v>
      </c>
      <c r="Y33" s="204"/>
      <c r="Z33" s="203" t="s">
        <v>60</v>
      </c>
      <c r="AA33" s="205"/>
      <c r="AB33" s="299"/>
      <c r="AC33" s="299"/>
      <c r="AD33" s="300"/>
      <c r="AE33" s="303"/>
      <c r="AF33" s="304"/>
      <c r="AG33" s="246"/>
      <c r="AH33" s="247"/>
      <c r="AI33" s="247"/>
      <c r="AJ33" s="248"/>
      <c r="AK33" s="251"/>
      <c r="AL33" s="252"/>
      <c r="AM33" s="254"/>
      <c r="AN33" s="256"/>
      <c r="AO33" s="254"/>
      <c r="AP33" s="259"/>
      <c r="AQ33" s="260"/>
      <c r="AR33" s="254"/>
      <c r="AS33" s="259"/>
      <c r="AT33" s="260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9"/>
    </row>
    <row r="34" spans="2:69" ht="42.75" customHeight="1" thickTop="1">
      <c r="B34" s="227"/>
      <c r="C34" s="275"/>
      <c r="D34" s="276"/>
      <c r="E34" s="276"/>
      <c r="F34" s="276"/>
      <c r="G34" s="276"/>
      <c r="H34" s="277"/>
      <c r="I34" s="311" t="s">
        <v>113</v>
      </c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3"/>
      <c r="U34" s="308" t="s">
        <v>130</v>
      </c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10"/>
      <c r="AG34" s="308" t="s">
        <v>68</v>
      </c>
      <c r="AH34" s="309"/>
      <c r="AI34" s="309"/>
      <c r="AJ34" s="309"/>
      <c r="AK34" s="309"/>
      <c r="AL34" s="309"/>
      <c r="AM34" s="309"/>
      <c r="AN34" s="310"/>
      <c r="AO34" s="311" t="s">
        <v>59</v>
      </c>
      <c r="AP34" s="312"/>
      <c r="AQ34" s="312"/>
      <c r="AR34" s="312"/>
      <c r="AS34" s="312"/>
      <c r="AT34" s="313"/>
      <c r="AU34" s="314" t="s">
        <v>176</v>
      </c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6"/>
      <c r="BH34" s="54"/>
      <c r="BI34" s="54"/>
    </row>
    <row r="35" spans="2:69" ht="33.75" customHeight="1">
      <c r="B35" s="227"/>
      <c r="C35" s="275"/>
      <c r="D35" s="276"/>
      <c r="E35" s="276"/>
      <c r="F35" s="276"/>
      <c r="G35" s="276"/>
      <c r="H35" s="277"/>
      <c r="I35" s="237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7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9"/>
      <c r="AG35" s="237"/>
      <c r="AH35" s="238"/>
      <c r="AI35" s="238"/>
      <c r="AJ35" s="238"/>
      <c r="AK35" s="238"/>
      <c r="AL35" s="238"/>
      <c r="AM35" s="238"/>
      <c r="AN35" s="239"/>
      <c r="AO35" s="237"/>
      <c r="AP35" s="238"/>
      <c r="AQ35" s="238"/>
      <c r="AR35" s="238"/>
      <c r="AS35" s="238"/>
      <c r="AT35" s="239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6"/>
    </row>
    <row r="36" spans="2:69" ht="60" customHeight="1" thickBot="1">
      <c r="B36" s="228"/>
      <c r="C36" s="278"/>
      <c r="D36" s="279"/>
      <c r="E36" s="279"/>
      <c r="F36" s="279"/>
      <c r="G36" s="279"/>
      <c r="H36" s="280"/>
      <c r="I36" s="240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0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2"/>
      <c r="AG36" s="240"/>
      <c r="AH36" s="241"/>
      <c r="AI36" s="241"/>
      <c r="AJ36" s="241"/>
      <c r="AK36" s="241"/>
      <c r="AL36" s="241"/>
      <c r="AM36" s="241"/>
      <c r="AN36" s="242"/>
      <c r="AO36" s="240"/>
      <c r="AP36" s="241"/>
      <c r="AQ36" s="241"/>
      <c r="AR36" s="241"/>
      <c r="AS36" s="241"/>
      <c r="AT36" s="242"/>
      <c r="AU36" s="100" t="s">
        <v>51</v>
      </c>
      <c r="AV36" s="101" t="s">
        <v>44</v>
      </c>
      <c r="AW36" s="102" t="s">
        <v>45</v>
      </c>
      <c r="AX36" s="102" t="s">
        <v>46</v>
      </c>
      <c r="AY36" s="102" t="s">
        <v>47</v>
      </c>
      <c r="AZ36" s="102" t="s">
        <v>48</v>
      </c>
      <c r="BA36" s="102" t="s">
        <v>49</v>
      </c>
      <c r="BB36" s="103" t="s">
        <v>50</v>
      </c>
      <c r="BC36" s="103" t="s">
        <v>93</v>
      </c>
      <c r="BD36" s="104"/>
      <c r="BE36" s="104"/>
      <c r="BF36" s="104"/>
      <c r="BG36" s="105"/>
    </row>
    <row r="37" spans="2:69" s="50" customFormat="1" ht="37.5" customHeight="1">
      <c r="B37" s="226" t="s">
        <v>133</v>
      </c>
      <c r="C37" s="229" t="s">
        <v>58</v>
      </c>
      <c r="D37" s="230"/>
      <c r="E37" s="230"/>
      <c r="F37" s="230"/>
      <c r="G37" s="230"/>
      <c r="H37" s="231"/>
      <c r="I37" s="232" t="s">
        <v>57</v>
      </c>
      <c r="J37" s="232"/>
      <c r="K37" s="232"/>
      <c r="L37" s="232"/>
      <c r="M37" s="232"/>
      <c r="N37" s="232"/>
      <c r="O37" s="232"/>
      <c r="P37" s="232"/>
      <c r="Q37" s="233" t="s">
        <v>3</v>
      </c>
      <c r="R37" s="234"/>
      <c r="S37" s="235" t="s">
        <v>4</v>
      </c>
      <c r="T37" s="236"/>
      <c r="U37" s="235" t="s">
        <v>5</v>
      </c>
      <c r="V37" s="236"/>
      <c r="W37" s="233" t="s">
        <v>64</v>
      </c>
      <c r="X37" s="307"/>
      <c r="Y37" s="307"/>
      <c r="Z37" s="307"/>
      <c r="AA37" s="234"/>
      <c r="AB37" s="307" t="s">
        <v>175</v>
      </c>
      <c r="AC37" s="307"/>
      <c r="AD37" s="234"/>
      <c r="AE37" s="305" t="s">
        <v>89</v>
      </c>
      <c r="AF37" s="306"/>
      <c r="AG37" s="233" t="s">
        <v>204</v>
      </c>
      <c r="AH37" s="307"/>
      <c r="AI37" s="307"/>
      <c r="AJ37" s="234"/>
      <c r="AK37" s="307" t="s">
        <v>81</v>
      </c>
      <c r="AL37" s="234"/>
      <c r="AM37" s="320" t="s">
        <v>112</v>
      </c>
      <c r="AN37" s="321"/>
      <c r="AO37" s="233" t="s">
        <v>115</v>
      </c>
      <c r="AP37" s="307"/>
      <c r="AQ37" s="234"/>
      <c r="AR37" s="233" t="s">
        <v>117</v>
      </c>
      <c r="AS37" s="307"/>
      <c r="AT37" s="234"/>
      <c r="AU37" s="317" t="s">
        <v>114</v>
      </c>
      <c r="AV37" s="318"/>
      <c r="AW37" s="318"/>
      <c r="AX37" s="318"/>
      <c r="AY37" s="318"/>
      <c r="AZ37" s="318"/>
      <c r="BA37" s="318"/>
      <c r="BB37" s="318"/>
      <c r="BC37" s="318"/>
      <c r="BD37" s="318"/>
      <c r="BE37" s="318"/>
      <c r="BF37" s="318"/>
      <c r="BG37" s="319"/>
    </row>
    <row r="38" spans="2:69" ht="19.5" customHeight="1">
      <c r="B38" s="227"/>
      <c r="C38" s="272"/>
      <c r="D38" s="273"/>
      <c r="E38" s="273"/>
      <c r="F38" s="273"/>
      <c r="G38" s="273"/>
      <c r="H38" s="274"/>
      <c r="I38" s="281"/>
      <c r="J38" s="282"/>
      <c r="K38" s="282"/>
      <c r="L38" s="282"/>
      <c r="M38" s="282"/>
      <c r="N38" s="282"/>
      <c r="O38" s="282"/>
      <c r="P38" s="283"/>
      <c r="Q38" s="287"/>
      <c r="R38" s="288"/>
      <c r="S38" s="291"/>
      <c r="T38" s="292"/>
      <c r="U38" s="295"/>
      <c r="V38" s="274"/>
      <c r="W38" s="51" t="s">
        <v>61</v>
      </c>
      <c r="X38" s="52"/>
      <c r="Y38" s="52" t="s">
        <v>62</v>
      </c>
      <c r="Z38" s="52"/>
      <c r="AA38" s="53" t="s">
        <v>63</v>
      </c>
      <c r="AB38" s="297"/>
      <c r="AC38" s="297"/>
      <c r="AD38" s="298"/>
      <c r="AE38" s="301">
        <v>8</v>
      </c>
      <c r="AF38" s="302"/>
      <c r="AG38" s="243">
        <f>AB38*AE38/100+AB38</f>
        <v>0</v>
      </c>
      <c r="AH38" s="244"/>
      <c r="AI38" s="244"/>
      <c r="AJ38" s="245"/>
      <c r="AK38" s="249"/>
      <c r="AL38" s="250"/>
      <c r="AM38" s="253"/>
      <c r="AN38" s="255" t="s">
        <v>52</v>
      </c>
      <c r="AO38" s="253"/>
      <c r="AP38" s="257"/>
      <c r="AQ38" s="258"/>
      <c r="AR38" s="253"/>
      <c r="AS38" s="257"/>
      <c r="AT38" s="258"/>
      <c r="AU38" s="210">
        <v>1</v>
      </c>
      <c r="AV38" s="210">
        <v>2</v>
      </c>
      <c r="AW38" s="210">
        <v>3</v>
      </c>
      <c r="AX38" s="210">
        <v>4</v>
      </c>
      <c r="AY38" s="210">
        <v>5</v>
      </c>
      <c r="AZ38" s="210">
        <v>6</v>
      </c>
      <c r="BA38" s="210">
        <v>7</v>
      </c>
      <c r="BB38" s="210">
        <v>8</v>
      </c>
      <c r="BC38" s="210">
        <v>9</v>
      </c>
      <c r="BD38" s="210">
        <v>10</v>
      </c>
      <c r="BE38" s="210">
        <v>11</v>
      </c>
      <c r="BF38" s="210">
        <v>12</v>
      </c>
      <c r="BG38" s="211">
        <v>13</v>
      </c>
    </row>
    <row r="39" spans="2:69" ht="45.75" customHeight="1" thickBot="1">
      <c r="B39" s="227"/>
      <c r="C39" s="275"/>
      <c r="D39" s="276"/>
      <c r="E39" s="276"/>
      <c r="F39" s="276"/>
      <c r="G39" s="276"/>
      <c r="H39" s="277"/>
      <c r="I39" s="284"/>
      <c r="J39" s="285"/>
      <c r="K39" s="285"/>
      <c r="L39" s="285"/>
      <c r="M39" s="285"/>
      <c r="N39" s="285"/>
      <c r="O39" s="285"/>
      <c r="P39" s="286"/>
      <c r="Q39" s="289"/>
      <c r="R39" s="290"/>
      <c r="S39" s="293"/>
      <c r="T39" s="294"/>
      <c r="U39" s="296"/>
      <c r="V39" s="277"/>
      <c r="W39" s="202"/>
      <c r="X39" s="203" t="s">
        <v>60</v>
      </c>
      <c r="Y39" s="204"/>
      <c r="Z39" s="203" t="s">
        <v>60</v>
      </c>
      <c r="AA39" s="205"/>
      <c r="AB39" s="299"/>
      <c r="AC39" s="299"/>
      <c r="AD39" s="300"/>
      <c r="AE39" s="303"/>
      <c r="AF39" s="304"/>
      <c r="AG39" s="246"/>
      <c r="AH39" s="247"/>
      <c r="AI39" s="247"/>
      <c r="AJ39" s="248"/>
      <c r="AK39" s="251"/>
      <c r="AL39" s="252"/>
      <c r="AM39" s="254"/>
      <c r="AN39" s="256"/>
      <c r="AO39" s="254"/>
      <c r="AP39" s="259"/>
      <c r="AQ39" s="260"/>
      <c r="AR39" s="254"/>
      <c r="AS39" s="259"/>
      <c r="AT39" s="260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9"/>
    </row>
    <row r="40" spans="2:69" ht="42.75" customHeight="1" thickTop="1">
      <c r="B40" s="227"/>
      <c r="C40" s="275"/>
      <c r="D40" s="276"/>
      <c r="E40" s="276"/>
      <c r="F40" s="276"/>
      <c r="G40" s="276"/>
      <c r="H40" s="277"/>
      <c r="I40" s="311" t="s">
        <v>113</v>
      </c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3"/>
      <c r="U40" s="308" t="s">
        <v>130</v>
      </c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10"/>
      <c r="AG40" s="308" t="s">
        <v>68</v>
      </c>
      <c r="AH40" s="309"/>
      <c r="AI40" s="309"/>
      <c r="AJ40" s="309"/>
      <c r="AK40" s="309"/>
      <c r="AL40" s="309"/>
      <c r="AM40" s="309"/>
      <c r="AN40" s="310"/>
      <c r="AO40" s="311" t="s">
        <v>59</v>
      </c>
      <c r="AP40" s="312"/>
      <c r="AQ40" s="312"/>
      <c r="AR40" s="312"/>
      <c r="AS40" s="312"/>
      <c r="AT40" s="313"/>
      <c r="AU40" s="314" t="s">
        <v>176</v>
      </c>
      <c r="AV40" s="315"/>
      <c r="AW40" s="315"/>
      <c r="AX40" s="315"/>
      <c r="AY40" s="315"/>
      <c r="AZ40" s="315"/>
      <c r="BA40" s="315"/>
      <c r="BB40" s="315"/>
      <c r="BC40" s="315"/>
      <c r="BD40" s="315"/>
      <c r="BE40" s="315"/>
      <c r="BF40" s="315"/>
      <c r="BG40" s="316"/>
      <c r="BH40" s="54"/>
      <c r="BI40" s="54"/>
    </row>
    <row r="41" spans="2:69" ht="33.75" customHeight="1">
      <c r="B41" s="227"/>
      <c r="C41" s="275"/>
      <c r="D41" s="276"/>
      <c r="E41" s="276"/>
      <c r="F41" s="276"/>
      <c r="G41" s="276"/>
      <c r="H41" s="277"/>
      <c r="I41" s="237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7"/>
      <c r="AH41" s="238"/>
      <c r="AI41" s="238"/>
      <c r="AJ41" s="238"/>
      <c r="AK41" s="238"/>
      <c r="AL41" s="238"/>
      <c r="AM41" s="238"/>
      <c r="AN41" s="239"/>
      <c r="AO41" s="237"/>
      <c r="AP41" s="238"/>
      <c r="AQ41" s="238"/>
      <c r="AR41" s="238"/>
      <c r="AS41" s="238"/>
      <c r="AT41" s="239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6"/>
    </row>
    <row r="42" spans="2:69" ht="60" customHeight="1" thickBot="1">
      <c r="B42" s="228"/>
      <c r="C42" s="278"/>
      <c r="D42" s="279"/>
      <c r="E42" s="279"/>
      <c r="F42" s="279"/>
      <c r="G42" s="279"/>
      <c r="H42" s="280"/>
      <c r="I42" s="240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0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0"/>
      <c r="AH42" s="241"/>
      <c r="AI42" s="241"/>
      <c r="AJ42" s="241"/>
      <c r="AK42" s="241"/>
      <c r="AL42" s="241"/>
      <c r="AM42" s="241"/>
      <c r="AN42" s="242"/>
      <c r="AO42" s="240"/>
      <c r="AP42" s="241"/>
      <c r="AQ42" s="241"/>
      <c r="AR42" s="241"/>
      <c r="AS42" s="241"/>
      <c r="AT42" s="242"/>
      <c r="AU42" s="100" t="s">
        <v>51</v>
      </c>
      <c r="AV42" s="101" t="s">
        <v>44</v>
      </c>
      <c r="AW42" s="102" t="s">
        <v>45</v>
      </c>
      <c r="AX42" s="102" t="s">
        <v>46</v>
      </c>
      <c r="AY42" s="102" t="s">
        <v>47</v>
      </c>
      <c r="AZ42" s="102" t="s">
        <v>48</v>
      </c>
      <c r="BA42" s="102" t="s">
        <v>49</v>
      </c>
      <c r="BB42" s="103" t="s">
        <v>50</v>
      </c>
      <c r="BC42" s="103" t="s">
        <v>93</v>
      </c>
      <c r="BD42" s="104"/>
      <c r="BE42" s="104"/>
      <c r="BF42" s="104"/>
      <c r="BG42" s="105"/>
    </row>
    <row r="43" spans="2:69" ht="50.25" customHeight="1">
      <c r="C43" s="268" t="s">
        <v>205</v>
      </c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1" t="s">
        <v>119</v>
      </c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</row>
    <row r="44" spans="2:69" ht="24" customHeight="1"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BG44" s="11" t="s">
        <v>90</v>
      </c>
    </row>
    <row r="45" spans="2:69" ht="20.25" customHeight="1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F45" s="68"/>
    </row>
    <row r="46" spans="2:69" s="133" customFormat="1" ht="16.5" customHeight="1">
      <c r="B46" s="126"/>
      <c r="C46" s="127"/>
      <c r="D46" s="128"/>
      <c r="E46" s="128"/>
      <c r="F46" s="128"/>
      <c r="G46" s="128" t="s">
        <v>141</v>
      </c>
      <c r="H46" s="128"/>
      <c r="I46" s="128"/>
      <c r="J46" s="128"/>
      <c r="K46" s="128"/>
      <c r="L46" s="128"/>
      <c r="M46" s="128"/>
      <c r="N46" s="128"/>
      <c r="O46" s="129"/>
      <c r="P46" s="129"/>
      <c r="Q46" s="129"/>
      <c r="R46" s="129"/>
      <c r="S46" s="129"/>
      <c r="T46" s="129"/>
      <c r="U46" s="130" t="s">
        <v>106</v>
      </c>
      <c r="V46" s="129"/>
      <c r="W46" s="129"/>
      <c r="X46" s="129"/>
      <c r="Y46" s="130" t="s">
        <v>4</v>
      </c>
      <c r="Z46" s="129"/>
      <c r="AA46" s="129"/>
      <c r="AB46" s="130" t="s">
        <v>142</v>
      </c>
      <c r="AC46" s="129"/>
      <c r="AD46" s="129"/>
      <c r="AE46" s="129"/>
      <c r="AF46" s="130" t="s">
        <v>77</v>
      </c>
      <c r="AG46" s="129"/>
      <c r="AH46" s="129"/>
      <c r="AI46" s="130" t="s">
        <v>143</v>
      </c>
      <c r="AJ46" s="129"/>
      <c r="AK46" s="129"/>
      <c r="AL46" s="129" t="s">
        <v>88</v>
      </c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29"/>
      <c r="BD46" s="129"/>
      <c r="BE46" s="129"/>
      <c r="BF46" s="129"/>
      <c r="BG46" s="132"/>
    </row>
    <row r="47" spans="2:69" ht="15" customHeight="1">
      <c r="C47" s="58"/>
      <c r="D47" s="14"/>
      <c r="E47" s="14"/>
      <c r="F47" s="14"/>
      <c r="G47" s="61" t="s">
        <v>6</v>
      </c>
      <c r="H47" s="14"/>
      <c r="I47" s="14"/>
      <c r="J47" s="15" t="s">
        <v>7</v>
      </c>
      <c r="K47" s="14"/>
      <c r="L47" s="14"/>
      <c r="M47" s="14"/>
      <c r="N47" s="15"/>
      <c r="O47" s="15"/>
      <c r="P47" s="15"/>
      <c r="Q47" s="15"/>
      <c r="R47" s="15"/>
      <c r="S47" s="15"/>
      <c r="T47" s="15"/>
      <c r="U47" s="11" t="s">
        <v>138</v>
      </c>
      <c r="V47" s="15"/>
      <c r="W47" s="15"/>
      <c r="X47" s="15"/>
      <c r="Y47" s="15" t="s">
        <v>35</v>
      </c>
      <c r="Z47" s="15"/>
      <c r="AA47" s="15"/>
      <c r="AB47" s="15" t="s">
        <v>96</v>
      </c>
      <c r="AC47" s="15"/>
      <c r="AD47" s="15"/>
      <c r="AE47" s="15"/>
      <c r="AF47" s="15" t="s">
        <v>30</v>
      </c>
      <c r="AG47" s="15"/>
      <c r="AH47" s="15"/>
      <c r="AI47" s="15" t="s">
        <v>94</v>
      </c>
      <c r="AJ47" s="15"/>
      <c r="AK47" s="15"/>
      <c r="AL47" s="15">
        <v>8</v>
      </c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59"/>
      <c r="BH47" s="15"/>
      <c r="BI47" s="15"/>
      <c r="BJ47" s="15"/>
      <c r="BK47" s="15"/>
      <c r="BL47" s="15"/>
      <c r="BM47" s="15"/>
      <c r="BN47" s="15"/>
      <c r="BO47" s="15"/>
      <c r="BP47" s="15"/>
      <c r="BQ47" s="14"/>
    </row>
    <row r="48" spans="2:69" ht="15" customHeight="1">
      <c r="C48" s="201"/>
      <c r="D48" s="15"/>
      <c r="E48" s="15"/>
      <c r="F48" s="15"/>
      <c r="G48" s="61" t="s">
        <v>8</v>
      </c>
      <c r="H48" s="15"/>
      <c r="I48" s="15"/>
      <c r="J48" s="15" t="s">
        <v>9</v>
      </c>
      <c r="K48" s="15"/>
      <c r="L48" s="15"/>
      <c r="M48" s="15"/>
      <c r="R48" s="15"/>
      <c r="S48" s="15"/>
      <c r="T48" s="15"/>
      <c r="U48" s="11" t="s">
        <v>139</v>
      </c>
      <c r="Y48" s="15" t="s">
        <v>33</v>
      </c>
      <c r="AB48" s="15" t="s">
        <v>97</v>
      </c>
      <c r="AD48" s="15"/>
      <c r="AE48" s="15"/>
      <c r="AF48" s="15"/>
      <c r="AG48" s="15"/>
      <c r="AH48" s="15"/>
      <c r="AI48" s="15" t="s">
        <v>95</v>
      </c>
      <c r="AK48" s="15"/>
      <c r="AL48" s="15">
        <v>10</v>
      </c>
      <c r="AN48" s="15"/>
      <c r="AP48" s="15"/>
      <c r="AQ48" s="15" t="s">
        <v>31</v>
      </c>
      <c r="AR48" s="15" t="s">
        <v>54</v>
      </c>
      <c r="AS48" s="15"/>
      <c r="AT48" s="15"/>
      <c r="AU48" s="15"/>
      <c r="AV48" s="15"/>
      <c r="AW48" s="15"/>
      <c r="AX48" s="15"/>
      <c r="AZ48" s="15"/>
      <c r="BA48" s="15"/>
      <c r="BB48" s="15"/>
      <c r="BC48" s="15"/>
      <c r="BD48" s="15"/>
      <c r="BE48" s="15"/>
      <c r="BF48" s="15"/>
      <c r="BG48" s="62"/>
      <c r="BH48" s="15"/>
      <c r="BI48" s="15"/>
      <c r="BJ48" s="15"/>
      <c r="BK48" s="15"/>
      <c r="BL48" s="15"/>
      <c r="BM48" s="15"/>
      <c r="BN48" s="15"/>
      <c r="BO48" s="15"/>
      <c r="BP48" s="15"/>
      <c r="BQ48" s="15"/>
    </row>
    <row r="49" spans="2:69" ht="15" customHeight="1">
      <c r="C49" s="201"/>
      <c r="D49" s="15"/>
      <c r="E49" s="15"/>
      <c r="F49" s="15"/>
      <c r="G49" s="61" t="s">
        <v>10</v>
      </c>
      <c r="H49" s="15"/>
      <c r="I49" s="15"/>
      <c r="J49" s="64" t="s">
        <v>11</v>
      </c>
      <c r="K49" s="15"/>
      <c r="L49" s="15"/>
      <c r="M49" s="15"/>
      <c r="R49" s="15"/>
      <c r="S49" s="15"/>
      <c r="T49" s="15"/>
      <c r="U49" s="11" t="s">
        <v>103</v>
      </c>
      <c r="Y49" s="64" t="s">
        <v>34</v>
      </c>
      <c r="AD49" s="15"/>
      <c r="AE49" s="15"/>
      <c r="AF49" s="15"/>
      <c r="AG49" s="15"/>
      <c r="AH49" s="15"/>
      <c r="AI49" s="64" t="s">
        <v>99</v>
      </c>
      <c r="AK49" s="15"/>
      <c r="AL49" s="15"/>
      <c r="AN49" s="15"/>
      <c r="AO49" s="15"/>
      <c r="AP49" s="15"/>
      <c r="AQ49" s="15" t="s">
        <v>32</v>
      </c>
      <c r="AR49" s="15" t="s">
        <v>55</v>
      </c>
      <c r="AS49" s="15"/>
      <c r="AT49" s="15"/>
      <c r="AU49" s="15"/>
      <c r="AV49" s="15"/>
      <c r="AW49" s="15"/>
      <c r="AX49" s="15"/>
      <c r="AZ49" s="15"/>
      <c r="BA49" s="15"/>
      <c r="BB49" s="15"/>
      <c r="BC49" s="15"/>
      <c r="BD49" s="15"/>
      <c r="BE49" s="15"/>
      <c r="BF49" s="15"/>
      <c r="BG49" s="63"/>
      <c r="BH49" s="15"/>
      <c r="BI49" s="15"/>
      <c r="BJ49" s="15"/>
      <c r="BK49" s="15"/>
      <c r="BL49" s="15"/>
      <c r="BM49" s="15"/>
      <c r="BN49" s="15"/>
      <c r="BO49" s="15"/>
      <c r="BP49" s="15"/>
      <c r="BQ49" s="15"/>
    </row>
    <row r="50" spans="2:69" ht="15" customHeight="1">
      <c r="C50" s="201"/>
      <c r="D50" s="15"/>
      <c r="E50" s="15"/>
      <c r="F50" s="15"/>
      <c r="G50" s="61" t="s">
        <v>12</v>
      </c>
      <c r="H50" s="15"/>
      <c r="I50" s="15"/>
      <c r="J50" s="15" t="s">
        <v>13</v>
      </c>
      <c r="K50" s="15"/>
      <c r="L50" s="15"/>
      <c r="M50" s="15"/>
      <c r="R50" s="64"/>
      <c r="S50" s="15"/>
      <c r="T50" s="15"/>
      <c r="U50" s="15" t="s">
        <v>101</v>
      </c>
      <c r="Y50" s="15"/>
      <c r="AD50" s="64"/>
      <c r="AE50" s="64"/>
      <c r="AF50" s="64"/>
      <c r="AG50" s="64"/>
      <c r="AH50" s="64"/>
      <c r="AI50" s="15" t="s">
        <v>98</v>
      </c>
      <c r="AK50" s="64"/>
      <c r="AL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Z50" s="64"/>
      <c r="BA50" s="64"/>
      <c r="BB50" s="64"/>
      <c r="BC50" s="64"/>
      <c r="BD50" s="64"/>
      <c r="BE50" s="64"/>
      <c r="BF50" s="64"/>
      <c r="BG50" s="63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2:69" ht="15" customHeight="1">
      <c r="C51" s="60"/>
      <c r="D51" s="15"/>
      <c r="E51" s="15"/>
      <c r="F51" s="15"/>
      <c r="G51" s="61" t="s">
        <v>14</v>
      </c>
      <c r="H51" s="15"/>
      <c r="I51" s="15"/>
      <c r="J51" s="15"/>
      <c r="K51" s="15"/>
      <c r="L51" s="15"/>
      <c r="M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 t="s">
        <v>100</v>
      </c>
      <c r="AK51" s="15"/>
      <c r="AL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Z51" s="15"/>
      <c r="BA51" s="15"/>
      <c r="BB51" s="15"/>
      <c r="BC51" s="15"/>
      <c r="BD51" s="15"/>
      <c r="BE51" s="15"/>
      <c r="BF51" s="15"/>
      <c r="BG51" s="62"/>
      <c r="BH51" s="15"/>
      <c r="BI51" s="15"/>
      <c r="BJ51" s="15"/>
      <c r="BK51" s="15"/>
      <c r="BL51" s="15"/>
      <c r="BM51" s="15"/>
      <c r="BN51" s="15"/>
      <c r="BO51" s="15"/>
      <c r="BP51" s="15"/>
      <c r="BQ51" s="15"/>
    </row>
    <row r="52" spans="2:69" ht="15" customHeight="1">
      <c r="C52" s="60"/>
      <c r="D52" s="15"/>
      <c r="E52" s="15"/>
      <c r="F52" s="15"/>
      <c r="G52" s="61" t="s">
        <v>39</v>
      </c>
      <c r="H52" s="15"/>
      <c r="I52" s="15"/>
      <c r="J52" s="15" t="s">
        <v>15</v>
      </c>
      <c r="K52" s="15"/>
      <c r="L52" s="15"/>
      <c r="M52" s="15"/>
      <c r="O52" s="15"/>
      <c r="P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Z52" s="15"/>
      <c r="BA52" s="15"/>
      <c r="BB52" s="15"/>
      <c r="BC52" s="15"/>
      <c r="BD52" s="15"/>
      <c r="BE52" s="15"/>
      <c r="BF52" s="15"/>
      <c r="BG52" s="63"/>
      <c r="BH52" s="15"/>
      <c r="BI52" s="15"/>
      <c r="BJ52" s="15"/>
      <c r="BK52" s="15"/>
      <c r="BL52" s="15"/>
      <c r="BM52" s="15"/>
      <c r="BN52" s="15"/>
      <c r="BO52" s="15"/>
      <c r="BP52" s="15"/>
      <c r="BQ52" s="15"/>
    </row>
    <row r="53" spans="2:69" ht="15" customHeight="1">
      <c r="C53" s="60"/>
      <c r="D53" s="15"/>
      <c r="E53" s="15"/>
      <c r="F53" s="15"/>
      <c r="G53" s="61" t="s">
        <v>40</v>
      </c>
      <c r="H53" s="15"/>
      <c r="I53" s="15"/>
      <c r="K53" s="15"/>
      <c r="L53" s="15"/>
      <c r="M53" s="15"/>
      <c r="P53" s="15"/>
      <c r="S53" s="15"/>
      <c r="T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P53" s="15"/>
      <c r="AQ53" s="15" t="s">
        <v>37</v>
      </c>
      <c r="AR53" s="15"/>
      <c r="AS53" s="15"/>
      <c r="AT53" s="15"/>
      <c r="AU53" s="15"/>
      <c r="AV53" s="15"/>
      <c r="AW53" s="15"/>
      <c r="AX53" s="15"/>
      <c r="AZ53" s="15"/>
      <c r="BA53" s="15"/>
      <c r="BB53" s="15"/>
      <c r="BC53" s="15"/>
      <c r="BD53" s="15"/>
      <c r="BE53" s="15"/>
      <c r="BF53" s="15"/>
      <c r="BG53" s="65"/>
      <c r="BH53" s="15"/>
      <c r="BI53" s="15"/>
      <c r="BJ53" s="15"/>
      <c r="BK53" s="15"/>
      <c r="BL53" s="15"/>
      <c r="BM53" s="15"/>
      <c r="BN53" s="15"/>
      <c r="BO53" s="15"/>
      <c r="BP53" s="15"/>
      <c r="BQ53" s="14"/>
    </row>
    <row r="54" spans="2:69" ht="15" customHeight="1">
      <c r="C54" s="60"/>
      <c r="D54" s="15"/>
      <c r="E54" s="15"/>
      <c r="F54" s="15"/>
      <c r="G54" s="66" t="s">
        <v>41</v>
      </c>
      <c r="H54" s="15"/>
      <c r="I54" s="15"/>
      <c r="J54" s="15"/>
      <c r="K54" s="15"/>
      <c r="L54" s="15"/>
      <c r="M54" s="15"/>
      <c r="O54" s="15"/>
      <c r="P54" s="15"/>
      <c r="S54" s="15"/>
      <c r="T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P54" s="15"/>
      <c r="AQ54" s="15" t="s">
        <v>38</v>
      </c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65"/>
      <c r="BH54" s="15"/>
      <c r="BI54" s="15"/>
      <c r="BJ54" s="15"/>
      <c r="BK54" s="15"/>
      <c r="BL54" s="15"/>
      <c r="BM54" s="15"/>
      <c r="BN54" s="15"/>
      <c r="BO54" s="15"/>
      <c r="BP54" s="15"/>
      <c r="BQ54" s="15"/>
    </row>
    <row r="55" spans="2:69" ht="15" customHeight="1">
      <c r="C55" s="60"/>
      <c r="D55" s="15"/>
      <c r="E55" s="15"/>
      <c r="F55" s="15"/>
      <c r="G55" s="66" t="s">
        <v>42</v>
      </c>
      <c r="H55" s="15"/>
      <c r="I55" s="15"/>
      <c r="J55" s="15" t="s">
        <v>86</v>
      </c>
      <c r="K55" s="15"/>
      <c r="L55" s="15"/>
      <c r="M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65"/>
      <c r="BH55" s="15"/>
      <c r="BI55" s="15"/>
      <c r="BJ55" s="15"/>
      <c r="BK55" s="15"/>
      <c r="BL55" s="15"/>
      <c r="BM55" s="15"/>
      <c r="BN55" s="15"/>
      <c r="BO55" s="15"/>
      <c r="BP55" s="15"/>
      <c r="BQ55" s="15"/>
    </row>
    <row r="56" spans="2:69" ht="15" customHeight="1">
      <c r="C56" s="60"/>
      <c r="D56" s="15"/>
      <c r="E56" s="15"/>
      <c r="F56" s="15"/>
      <c r="G56" s="69" t="s">
        <v>85</v>
      </c>
      <c r="H56" s="15"/>
      <c r="I56" s="15"/>
      <c r="J56" s="68" t="s">
        <v>87</v>
      </c>
      <c r="K56" s="15"/>
      <c r="L56" s="15"/>
      <c r="M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65"/>
      <c r="BH56" s="15"/>
      <c r="BI56" s="15"/>
      <c r="BJ56" s="15"/>
      <c r="BK56" s="15"/>
      <c r="BL56" s="15"/>
      <c r="BM56" s="15"/>
      <c r="BN56" s="15"/>
      <c r="BO56" s="15"/>
      <c r="BP56" s="15"/>
      <c r="BQ56" s="15"/>
    </row>
    <row r="57" spans="2:69" ht="15" customHeight="1">
      <c r="C57" s="67"/>
      <c r="D57" s="68"/>
      <c r="E57" s="68"/>
      <c r="F57" s="68"/>
      <c r="G57" s="68"/>
      <c r="H57" s="68"/>
      <c r="I57" s="68"/>
      <c r="J57" s="68"/>
      <c r="K57" s="68"/>
      <c r="L57" s="68"/>
      <c r="M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70"/>
    </row>
    <row r="58" spans="2:69" ht="15" customHeight="1">
      <c r="N58" s="66"/>
      <c r="AD58" s="71"/>
      <c r="AE58" s="71"/>
      <c r="AF58" s="71"/>
      <c r="AG58" s="71"/>
      <c r="AH58" s="71"/>
      <c r="AI58" s="71"/>
      <c r="AJ58" s="71"/>
    </row>
    <row r="59" spans="2:69">
      <c r="J59" s="141"/>
    </row>
    <row r="61" spans="2:69" ht="6.75" customHeight="1"/>
    <row r="62" spans="2:69" ht="14.25" hidden="1" customHeight="1"/>
    <row r="63" spans="2:69" s="143" customFormat="1" ht="75.75" customHeight="1">
      <c r="B63" s="262" t="s">
        <v>106</v>
      </c>
      <c r="C63" s="264" t="s">
        <v>144</v>
      </c>
      <c r="D63" s="264" t="s">
        <v>0</v>
      </c>
      <c r="E63" s="265" t="s">
        <v>212</v>
      </c>
      <c r="F63" s="265" t="s">
        <v>0</v>
      </c>
      <c r="G63" s="266" t="s">
        <v>80</v>
      </c>
      <c r="H63" s="266" t="s">
        <v>23</v>
      </c>
      <c r="I63" s="266" t="s">
        <v>148</v>
      </c>
      <c r="J63" s="270" t="s">
        <v>84</v>
      </c>
      <c r="K63" s="266" t="s">
        <v>149</v>
      </c>
      <c r="L63" s="568" t="s">
        <v>24</v>
      </c>
      <c r="M63" s="569"/>
      <c r="N63" s="570"/>
      <c r="O63" s="571" t="s">
        <v>145</v>
      </c>
      <c r="P63" s="572"/>
      <c r="Q63" s="572"/>
      <c r="R63" s="572"/>
      <c r="S63" s="572"/>
      <c r="T63" s="573"/>
      <c r="U63" s="574" t="s">
        <v>150</v>
      </c>
      <c r="V63" s="575"/>
      <c r="W63" s="576"/>
      <c r="X63" s="270" t="s">
        <v>70</v>
      </c>
      <c r="Y63" s="266" t="s">
        <v>146</v>
      </c>
      <c r="Z63" s="270" t="s">
        <v>78</v>
      </c>
      <c r="AA63" s="266" t="s">
        <v>147</v>
      </c>
      <c r="AB63" s="162" t="s">
        <v>53</v>
      </c>
      <c r="AC63" s="577" t="s">
        <v>162</v>
      </c>
      <c r="AD63" s="578"/>
      <c r="AF63" s="579" t="s">
        <v>166</v>
      </c>
      <c r="AG63" s="580"/>
      <c r="AH63" s="581"/>
      <c r="AL63" s="146"/>
      <c r="AM63" s="146"/>
      <c r="AQ63" s="146"/>
      <c r="AR63" s="146"/>
      <c r="AU63" s="146"/>
      <c r="AV63" s="146"/>
    </row>
    <row r="64" spans="2:69" s="144" customFormat="1" ht="76.5" customHeight="1">
      <c r="B64" s="263"/>
      <c r="C64" s="264"/>
      <c r="D64" s="264"/>
      <c r="E64" s="265"/>
      <c r="F64" s="265"/>
      <c r="G64" s="267"/>
      <c r="H64" s="267"/>
      <c r="I64" s="267"/>
      <c r="J64" s="271"/>
      <c r="K64" s="267"/>
      <c r="L64" s="219" t="s">
        <v>17</v>
      </c>
      <c r="M64" s="218" t="s">
        <v>219</v>
      </c>
      <c r="N64" s="177" t="s">
        <v>16</v>
      </c>
      <c r="O64" s="177" t="s">
        <v>26</v>
      </c>
      <c r="P64" s="177" t="s">
        <v>27</v>
      </c>
      <c r="Q64" s="177" t="s">
        <v>28</v>
      </c>
      <c r="R64" s="177" t="s">
        <v>29</v>
      </c>
      <c r="S64" s="177" t="s">
        <v>83</v>
      </c>
      <c r="T64" s="177" t="s">
        <v>161</v>
      </c>
      <c r="U64" s="145" t="s">
        <v>25</v>
      </c>
      <c r="V64" s="145" t="s">
        <v>151</v>
      </c>
      <c r="W64" s="145" t="s">
        <v>152</v>
      </c>
      <c r="X64" s="271"/>
      <c r="Y64" s="267"/>
      <c r="Z64" s="271"/>
      <c r="AA64" s="267"/>
      <c r="AB64" s="162" t="s">
        <v>165</v>
      </c>
      <c r="AC64" s="162" t="s">
        <v>164</v>
      </c>
      <c r="AD64" s="162" t="s">
        <v>163</v>
      </c>
      <c r="AE64" s="147"/>
      <c r="AH64" s="147"/>
      <c r="AJ64" s="147"/>
      <c r="AK64" s="147"/>
      <c r="AL64" s="147"/>
      <c r="AM64" s="147"/>
      <c r="AN64" s="148"/>
      <c r="AO64" s="148"/>
      <c r="AP64" s="148"/>
      <c r="AQ64" s="147"/>
      <c r="AR64" s="147"/>
      <c r="AS64" s="148"/>
      <c r="AT64" s="148"/>
      <c r="AU64" s="147"/>
      <c r="AV64" s="147"/>
      <c r="AW64" s="148"/>
      <c r="AX64" s="148"/>
      <c r="AY64" s="148"/>
      <c r="AZ64" s="148"/>
      <c r="BA64" s="148"/>
      <c r="BB64" s="148"/>
    </row>
    <row r="65" spans="2:55" s="155" customFormat="1" ht="33" customHeight="1">
      <c r="B65" s="155" t="str">
        <f>F16</f>
        <v>新規</v>
      </c>
      <c r="C65" s="155" t="str">
        <f>G8</f>
        <v>ふくおか商店</v>
      </c>
      <c r="D65" s="155" t="str">
        <f>G7</f>
        <v>フクオカショウテン</v>
      </c>
      <c r="E65" s="155" t="str">
        <f>G11</f>
        <v>冨久丘　〇雄</v>
      </c>
      <c r="F65" s="155" t="str">
        <f>G10</f>
        <v>ふくおか　〇お</v>
      </c>
      <c r="G65" s="156" t="str">
        <f>W7</f>
        <v>810-0001</v>
      </c>
      <c r="H65" s="155" t="str">
        <f>AB7</f>
        <v>岡市博多区〇〇１－１</v>
      </c>
      <c r="I65" s="156" t="str">
        <f>X8</f>
        <v>092-000-0001</v>
      </c>
      <c r="J65" s="155" t="str">
        <f>X10</f>
        <v>abcdefg@mail</v>
      </c>
      <c r="K65" s="155" t="str">
        <f>AY10</f>
        <v>ｗwｗ/ｓｓｓｓｓ</v>
      </c>
      <c r="L65" s="160" t="str">
        <f>AM9</f>
        <v>大谷　〇〇</v>
      </c>
      <c r="N65" s="155" t="str">
        <f>AM10</f>
        <v>090-0000-3333</v>
      </c>
      <c r="O65" s="161" t="str">
        <f>K12</f>
        <v>〇〇銀行</v>
      </c>
      <c r="P65" s="161" t="str">
        <f>K13</f>
        <v>△△支店</v>
      </c>
      <c r="Q65" s="161">
        <f>AG12</f>
        <v>1</v>
      </c>
      <c r="R65" s="161">
        <f>X13</f>
        <v>123456</v>
      </c>
      <c r="S65" s="156" t="str">
        <f>AM13</f>
        <v>口座名義人</v>
      </c>
      <c r="T65" s="155" t="str">
        <f>AM12</f>
        <v>コウザメイギニン</v>
      </c>
      <c r="U65" s="155" t="str">
        <f>G3</f>
        <v>◯◯商工会</v>
      </c>
      <c r="V65" s="155" t="str">
        <f>Y3</f>
        <v>大〇　航海</v>
      </c>
      <c r="W65" s="155" t="str">
        <f>Y5</f>
        <v>aaaaa@mail</v>
      </c>
      <c r="X65" s="155" t="str">
        <f>AM3</f>
        <v>詳しい推薦理由を記入してください。</v>
      </c>
      <c r="Y65" s="155" t="str">
        <f>BB7</f>
        <v>通信販売、商談会
（または　無し　など）</v>
      </c>
      <c r="Z65" s="155" t="str">
        <f>AE20</f>
        <v>百貨店・ホテル・宴会場等</v>
      </c>
      <c r="AA65" s="155" t="str">
        <f>BA13</f>
        <v>小規模事業者</v>
      </c>
      <c r="AB65" s="155">
        <f>Y23</f>
        <v>1</v>
      </c>
      <c r="AC65" s="155">
        <f>AL23</f>
        <v>0</v>
      </c>
      <c r="AD65" s="161" t="str">
        <f>AR20</f>
        <v>ギフトショーや・・・</v>
      </c>
      <c r="AG65" s="142"/>
    </row>
    <row r="67" spans="2:55">
      <c r="X67" s="194"/>
      <c r="AX67" s="15"/>
    </row>
    <row r="68" spans="2:55" s="152" customFormat="1" ht="77.25" customHeight="1">
      <c r="B68" s="189" t="s">
        <v>75</v>
      </c>
      <c r="C68" s="213" t="s">
        <v>209</v>
      </c>
      <c r="D68" s="213" t="s">
        <v>210</v>
      </c>
      <c r="E68" s="190" t="s">
        <v>153</v>
      </c>
      <c r="F68" s="190" t="s">
        <v>2</v>
      </c>
      <c r="G68" s="190" t="s">
        <v>189</v>
      </c>
      <c r="H68" s="190" t="s">
        <v>43</v>
      </c>
      <c r="I68" s="190" t="s">
        <v>188</v>
      </c>
      <c r="J68" s="190" t="s">
        <v>71</v>
      </c>
      <c r="K68" s="190" t="s">
        <v>72</v>
      </c>
      <c r="L68" s="190" t="s">
        <v>73</v>
      </c>
      <c r="M68" s="190" t="s">
        <v>167</v>
      </c>
      <c r="N68" s="191" t="s">
        <v>88</v>
      </c>
      <c r="O68" s="190" t="s">
        <v>168</v>
      </c>
      <c r="P68" s="192" t="s">
        <v>154</v>
      </c>
      <c r="Q68" s="193" t="s">
        <v>187</v>
      </c>
      <c r="R68" s="187" t="s">
        <v>186</v>
      </c>
      <c r="S68" s="188" t="s">
        <v>185</v>
      </c>
      <c r="T68" s="187" t="s">
        <v>169</v>
      </c>
      <c r="U68" s="195" t="s">
        <v>170</v>
      </c>
      <c r="V68" s="195" t="s">
        <v>76</v>
      </c>
      <c r="W68" s="195" t="s">
        <v>74</v>
      </c>
      <c r="X68" s="196" t="s">
        <v>77</v>
      </c>
      <c r="Z68" s="179"/>
      <c r="AA68" s="179"/>
      <c r="AB68" s="179"/>
      <c r="AC68" s="179"/>
      <c r="AD68" s="179"/>
      <c r="AE68" s="179"/>
      <c r="AF68" s="180"/>
      <c r="AG68" s="180"/>
      <c r="AH68" s="180"/>
      <c r="AI68" s="180"/>
      <c r="AJ68" s="179"/>
      <c r="AK68" s="179"/>
      <c r="AL68" s="179"/>
      <c r="AM68" s="179"/>
      <c r="AN68" s="179"/>
      <c r="AO68" s="178"/>
      <c r="AP68" s="178"/>
      <c r="AQ68" s="178"/>
      <c r="AR68" s="178"/>
      <c r="AS68" s="178"/>
      <c r="AT68" s="178"/>
      <c r="AU68" s="181"/>
      <c r="AV68" s="182"/>
    </row>
    <row r="69" spans="2:55" s="155" customFormat="1" ht="16.5" customHeight="1">
      <c r="B69" s="154">
        <v>1</v>
      </c>
      <c r="C69" s="155" t="str">
        <f>G3</f>
        <v>◯◯商工会</v>
      </c>
      <c r="D69" s="155" t="str">
        <f>G8</f>
        <v>ふくおか商店</v>
      </c>
      <c r="E69" s="155" t="str">
        <f>Q75</f>
        <v>1234567890123</v>
      </c>
      <c r="F69" s="155" t="str">
        <f>I26</f>
        <v>博多あまおうキャンディ</v>
      </c>
      <c r="G69" s="155" t="str">
        <f>Q26</f>
        <v>05.パン・菓子</v>
      </c>
      <c r="H69" s="155" t="str">
        <f>S26</f>
        <v>常温</v>
      </c>
      <c r="I69" s="155" t="str">
        <f>U26</f>
        <v>100ℊ</v>
      </c>
      <c r="J69" s="155">
        <f>W27</f>
        <v>45</v>
      </c>
      <c r="K69" s="155">
        <f>Y27</f>
        <v>50</v>
      </c>
      <c r="L69" s="155">
        <f>AA27</f>
        <v>10</v>
      </c>
      <c r="M69" s="156">
        <f>AB26</f>
        <v>650</v>
      </c>
      <c r="N69" s="157">
        <f>AE26</f>
        <v>8</v>
      </c>
      <c r="O69" s="153">
        <f>AG26</f>
        <v>702</v>
      </c>
      <c r="P69" s="158" t="str">
        <f>AK26</f>
        <v>1年</v>
      </c>
      <c r="Q69" s="155">
        <f>AM26</f>
        <v>3</v>
      </c>
      <c r="R69" s="155">
        <f>AO26</f>
        <v>20</v>
      </c>
      <c r="S69" s="155">
        <f>AR26</f>
        <v>1</v>
      </c>
      <c r="T69" s="155" t="str">
        <f>I29</f>
        <v>福岡名産の「あまおう」をしようした、キャンディです</v>
      </c>
      <c r="U69" s="155" t="str">
        <f>U29</f>
        <v>季節限定で、丁寧に収穫した「あまおう」を材料にして、ひとつひとつを手作りしました。プチお土産やおやつに。</v>
      </c>
      <c r="V69" s="155" t="str">
        <f>AG29</f>
        <v>甘くて、かわいい　あまおういちごのキャンディです。食べてみてね。</v>
      </c>
      <c r="W69" s="155" t="str">
        <f>AO29</f>
        <v>高温に注意する</v>
      </c>
      <c r="X69" s="155" t="str">
        <f>Q81</f>
        <v>乳,大豆,</v>
      </c>
      <c r="Z69" s="183"/>
      <c r="AA69" s="183"/>
      <c r="AB69" s="183"/>
      <c r="AC69" s="183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</row>
    <row r="70" spans="2:55" s="155" customFormat="1" ht="16.5" customHeight="1">
      <c r="B70" s="154">
        <v>2</v>
      </c>
      <c r="C70" s="155" t="str">
        <f>G3</f>
        <v>◯◯商工会</v>
      </c>
      <c r="D70" s="155" t="str">
        <f>G8</f>
        <v>ふくおか商店</v>
      </c>
      <c r="E70" s="155" t="str">
        <f>Q76</f>
        <v>0000000000000</v>
      </c>
      <c r="F70" s="155">
        <f>I32</f>
        <v>0</v>
      </c>
      <c r="G70" s="155">
        <f>Q32</f>
        <v>0</v>
      </c>
      <c r="H70" s="155">
        <f>S32</f>
        <v>0</v>
      </c>
      <c r="I70" s="155">
        <f>U32</f>
        <v>0</v>
      </c>
      <c r="J70" s="155">
        <f>W33</f>
        <v>0</v>
      </c>
      <c r="K70" s="155">
        <f>Y33</f>
        <v>0</v>
      </c>
      <c r="L70" s="155">
        <f>AA33</f>
        <v>0</v>
      </c>
      <c r="M70" s="156">
        <f>AB32</f>
        <v>0</v>
      </c>
      <c r="N70" s="157">
        <f>AE32</f>
        <v>8</v>
      </c>
      <c r="O70" s="153">
        <f>AG32</f>
        <v>0</v>
      </c>
      <c r="P70" s="158">
        <f>AK32</f>
        <v>0</v>
      </c>
      <c r="Q70" s="155">
        <f>AM32</f>
        <v>0</v>
      </c>
      <c r="R70" s="155">
        <f>AO32</f>
        <v>0</v>
      </c>
      <c r="S70" s="155">
        <f>AR32</f>
        <v>0</v>
      </c>
      <c r="T70" s="155">
        <f>I35</f>
        <v>0</v>
      </c>
      <c r="U70" s="155">
        <f>U35</f>
        <v>0</v>
      </c>
      <c r="V70" s="155">
        <f>AG35</f>
        <v>0</v>
      </c>
      <c r="W70" s="155">
        <f>AO35</f>
        <v>0</v>
      </c>
      <c r="X70" s="155" t="str">
        <f>Q83</f>
        <v/>
      </c>
      <c r="Z70" s="159"/>
      <c r="AA70" s="159"/>
      <c r="AB70" s="159"/>
      <c r="AC70" s="159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</row>
    <row r="71" spans="2:55" s="155" customFormat="1" ht="16.5" customHeight="1">
      <c r="B71" s="154">
        <v>3</v>
      </c>
      <c r="C71" s="155" t="str">
        <f>G3</f>
        <v>◯◯商工会</v>
      </c>
      <c r="D71" s="155" t="str">
        <f>G8</f>
        <v>ふくおか商店</v>
      </c>
      <c r="E71" s="155" t="str">
        <f>Q77</f>
        <v>0000000000000</v>
      </c>
      <c r="F71" s="155">
        <f>I38</f>
        <v>0</v>
      </c>
      <c r="G71" s="155">
        <f>Q38</f>
        <v>0</v>
      </c>
      <c r="H71" s="155">
        <f>S38</f>
        <v>0</v>
      </c>
      <c r="I71" s="155">
        <f>U38</f>
        <v>0</v>
      </c>
      <c r="J71" s="155">
        <f>W39</f>
        <v>0</v>
      </c>
      <c r="K71" s="155">
        <f>Y39</f>
        <v>0</v>
      </c>
      <c r="L71" s="155">
        <f>AA39</f>
        <v>0</v>
      </c>
      <c r="M71" s="156">
        <f>AB38</f>
        <v>0</v>
      </c>
      <c r="N71" s="157">
        <f>AE38</f>
        <v>8</v>
      </c>
      <c r="O71" s="153">
        <f>AG38</f>
        <v>0</v>
      </c>
      <c r="P71" s="158">
        <f>AK38</f>
        <v>0</v>
      </c>
      <c r="Q71" s="155">
        <f>AM38</f>
        <v>0</v>
      </c>
      <c r="R71" s="155">
        <f>AO38</f>
        <v>0</v>
      </c>
      <c r="S71" s="155">
        <f>AR38</f>
        <v>0</v>
      </c>
      <c r="T71" s="155">
        <f>I41</f>
        <v>0</v>
      </c>
      <c r="U71" s="155">
        <f>U41</f>
        <v>0</v>
      </c>
      <c r="V71" s="155">
        <f>AG41</f>
        <v>0</v>
      </c>
      <c r="W71" s="155">
        <f>AO41</f>
        <v>0</v>
      </c>
      <c r="X71" s="155" t="str">
        <f>Q85</f>
        <v/>
      </c>
      <c r="Z71" s="159"/>
      <c r="AA71" s="159"/>
      <c r="AB71" s="159"/>
      <c r="AC71" s="159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</row>
    <row r="72" spans="2:55" ht="13.5" customHeight="1">
      <c r="B72" s="73"/>
      <c r="N72" s="72"/>
      <c r="O72" s="74"/>
      <c r="P72" s="74"/>
      <c r="Y72" s="76"/>
      <c r="Z72" s="76"/>
      <c r="AA72" s="76"/>
      <c r="AB72" s="76"/>
      <c r="AC72" s="76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</row>
    <row r="73" spans="2:55" s="15" customFormat="1" ht="13.5" customHeight="1">
      <c r="B73" s="77"/>
      <c r="C73" s="78" t="s">
        <v>153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BA73" s="81"/>
      <c r="BB73" s="81"/>
      <c r="BC73" s="81"/>
    </row>
    <row r="74" spans="2:55" s="176" customFormat="1" ht="18" customHeight="1" thickBot="1">
      <c r="C74" s="176">
        <v>1</v>
      </c>
      <c r="D74" s="176">
        <v>2</v>
      </c>
      <c r="E74" s="176">
        <v>3</v>
      </c>
      <c r="F74" s="176">
        <v>4</v>
      </c>
      <c r="G74" s="176">
        <v>5</v>
      </c>
      <c r="H74" s="176">
        <v>6</v>
      </c>
      <c r="I74" s="176">
        <v>7</v>
      </c>
      <c r="J74" s="176">
        <v>8</v>
      </c>
      <c r="K74" s="176">
        <v>9</v>
      </c>
      <c r="L74" s="176">
        <v>10</v>
      </c>
      <c r="M74" s="176">
        <v>11</v>
      </c>
      <c r="N74" s="176">
        <v>12</v>
      </c>
      <c r="O74" s="176">
        <v>13</v>
      </c>
    </row>
    <row r="75" spans="2:55" s="15" customFormat="1" ht="19.5" customHeight="1" thickTop="1" thickBot="1">
      <c r="B75" s="82">
        <v>1</v>
      </c>
      <c r="C75" s="83">
        <f t="shared" ref="C75:O75" si="0">AU27</f>
        <v>1</v>
      </c>
      <c r="D75" s="83">
        <f t="shared" si="0"/>
        <v>2</v>
      </c>
      <c r="E75" s="83">
        <f t="shared" si="0"/>
        <v>3</v>
      </c>
      <c r="F75" s="83">
        <f t="shared" si="0"/>
        <v>4</v>
      </c>
      <c r="G75" s="83">
        <f t="shared" si="0"/>
        <v>5</v>
      </c>
      <c r="H75" s="83">
        <f t="shared" si="0"/>
        <v>6</v>
      </c>
      <c r="I75" s="83">
        <f t="shared" si="0"/>
        <v>7</v>
      </c>
      <c r="J75" s="83">
        <f t="shared" si="0"/>
        <v>8</v>
      </c>
      <c r="K75" s="83">
        <f t="shared" si="0"/>
        <v>9</v>
      </c>
      <c r="L75" s="83">
        <f t="shared" si="0"/>
        <v>0</v>
      </c>
      <c r="M75" s="83">
        <f t="shared" si="0"/>
        <v>1</v>
      </c>
      <c r="N75" s="83">
        <f t="shared" si="0"/>
        <v>2</v>
      </c>
      <c r="O75" s="150">
        <f t="shared" si="0"/>
        <v>3</v>
      </c>
      <c r="P75" s="84"/>
      <c r="Q75" s="200" t="str">
        <f>C75&amp;D75&amp;E75&amp;F75&amp;G75&amp;H75&amp;I75&amp;J75&amp;K75&amp;L75&amp;M75&amp;N75&amp;O75</f>
        <v>1234567890123</v>
      </c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149"/>
    </row>
    <row r="76" spans="2:55" s="15" customFormat="1" ht="19.5" customHeight="1" thickTop="1" thickBot="1">
      <c r="B76" s="82">
        <v>2</v>
      </c>
      <c r="C76" s="85">
        <f t="shared" ref="C76:O76" si="1">AU33</f>
        <v>0</v>
      </c>
      <c r="D76" s="85">
        <f t="shared" si="1"/>
        <v>0</v>
      </c>
      <c r="E76" s="85">
        <f t="shared" si="1"/>
        <v>0</v>
      </c>
      <c r="F76" s="85">
        <f t="shared" si="1"/>
        <v>0</v>
      </c>
      <c r="G76" s="85">
        <f t="shared" si="1"/>
        <v>0</v>
      </c>
      <c r="H76" s="85">
        <f t="shared" si="1"/>
        <v>0</v>
      </c>
      <c r="I76" s="85">
        <f t="shared" si="1"/>
        <v>0</v>
      </c>
      <c r="J76" s="85">
        <f t="shared" si="1"/>
        <v>0</v>
      </c>
      <c r="K76" s="85">
        <f t="shared" si="1"/>
        <v>0</v>
      </c>
      <c r="L76" s="85">
        <f t="shared" si="1"/>
        <v>0</v>
      </c>
      <c r="M76" s="85">
        <f t="shared" si="1"/>
        <v>0</v>
      </c>
      <c r="N76" s="85">
        <f t="shared" si="1"/>
        <v>0</v>
      </c>
      <c r="O76" s="151">
        <f t="shared" si="1"/>
        <v>0</v>
      </c>
      <c r="P76" s="84"/>
      <c r="Q76" s="200" t="str">
        <f>C76&amp;D76&amp;E76&amp;F76&amp;G76&amp;H76&amp;I76&amp;J76&amp;K76&amp;L76&amp;M76&amp;N76&amp;O76</f>
        <v>0000000000000</v>
      </c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149"/>
    </row>
    <row r="77" spans="2:55" s="15" customFormat="1" ht="19.5" customHeight="1" thickTop="1" thickBot="1">
      <c r="B77" s="82">
        <v>3</v>
      </c>
      <c r="C77" s="85">
        <f t="shared" ref="C77:O77" si="2">AU39</f>
        <v>0</v>
      </c>
      <c r="D77" s="85">
        <f t="shared" si="2"/>
        <v>0</v>
      </c>
      <c r="E77" s="85">
        <f t="shared" si="2"/>
        <v>0</v>
      </c>
      <c r="F77" s="85">
        <f t="shared" si="2"/>
        <v>0</v>
      </c>
      <c r="G77" s="85">
        <f t="shared" si="2"/>
        <v>0</v>
      </c>
      <c r="H77" s="85">
        <f t="shared" si="2"/>
        <v>0</v>
      </c>
      <c r="I77" s="85">
        <f t="shared" si="2"/>
        <v>0</v>
      </c>
      <c r="J77" s="85">
        <f t="shared" si="2"/>
        <v>0</v>
      </c>
      <c r="K77" s="85">
        <f t="shared" si="2"/>
        <v>0</v>
      </c>
      <c r="L77" s="85">
        <f t="shared" si="2"/>
        <v>0</v>
      </c>
      <c r="M77" s="85">
        <f t="shared" si="2"/>
        <v>0</v>
      </c>
      <c r="N77" s="85">
        <f t="shared" si="2"/>
        <v>0</v>
      </c>
      <c r="O77" s="151">
        <f t="shared" si="2"/>
        <v>0</v>
      </c>
      <c r="P77" s="84"/>
      <c r="Q77" s="200" t="str">
        <f>C77&amp;D77&amp;E77&amp;F77&amp;G77&amp;H77&amp;I77&amp;J77&amp;K77&amp;L77&amp;M77&amp;N77&amp;O77</f>
        <v>0000000000000</v>
      </c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149"/>
    </row>
    <row r="78" spans="2:55" ht="17.25" thickTop="1">
      <c r="B78" s="82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149"/>
      <c r="AN78" s="15"/>
      <c r="AO78" s="15"/>
      <c r="AP78" s="15"/>
      <c r="AQ78" s="15"/>
    </row>
    <row r="79" spans="2:55">
      <c r="B79" s="1" t="s">
        <v>77</v>
      </c>
    </row>
    <row r="80" spans="2:55" s="176" customFormat="1" ht="15" customHeight="1">
      <c r="C80" s="176">
        <v>1</v>
      </c>
      <c r="D80" s="176">
        <v>2</v>
      </c>
      <c r="E80" s="176">
        <v>3</v>
      </c>
      <c r="F80" s="176">
        <v>4</v>
      </c>
      <c r="G80" s="176">
        <v>5</v>
      </c>
      <c r="H80" s="176">
        <v>6</v>
      </c>
      <c r="I80" s="176">
        <v>7</v>
      </c>
      <c r="J80" s="176">
        <v>8</v>
      </c>
      <c r="K80" s="176">
        <v>9</v>
      </c>
      <c r="L80" s="176">
        <v>10</v>
      </c>
      <c r="M80" s="176">
        <v>11</v>
      </c>
      <c r="N80" s="176">
        <v>12</v>
      </c>
      <c r="O80" s="176">
        <v>13</v>
      </c>
    </row>
    <row r="81" spans="2:40" s="74" customFormat="1" ht="21" customHeight="1">
      <c r="B81" s="86"/>
      <c r="C81" s="87" t="str">
        <f>IF(AU29="","",C82)</f>
        <v/>
      </c>
      <c r="D81" s="87" t="str">
        <f t="shared" ref="D81:O81" si="3">IF(AV29="","",D82&amp;",")</f>
        <v/>
      </c>
      <c r="E81" s="87" t="str">
        <f t="shared" si="3"/>
        <v/>
      </c>
      <c r="F81" s="87" t="str">
        <f t="shared" si="3"/>
        <v>乳,</v>
      </c>
      <c r="G81" s="87" t="str">
        <f t="shared" si="3"/>
        <v/>
      </c>
      <c r="H81" s="87" t="str">
        <f t="shared" si="3"/>
        <v/>
      </c>
      <c r="I81" s="87" t="str">
        <f t="shared" si="3"/>
        <v/>
      </c>
      <c r="J81" s="87" t="str">
        <f t="shared" si="3"/>
        <v/>
      </c>
      <c r="K81" s="87" t="str">
        <f t="shared" si="3"/>
        <v/>
      </c>
      <c r="L81" s="87" t="str">
        <f t="shared" si="3"/>
        <v>大豆,</v>
      </c>
      <c r="M81" s="87" t="str">
        <f t="shared" si="3"/>
        <v/>
      </c>
      <c r="N81" s="87" t="str">
        <f t="shared" si="3"/>
        <v/>
      </c>
      <c r="O81" s="87" t="str">
        <f t="shared" si="3"/>
        <v/>
      </c>
      <c r="P81" s="174"/>
      <c r="Q81" s="199" t="str">
        <f>C81&amp;D81&amp;E81&amp;F81&amp;G81&amp;H81&amp;I81&amp;J81&amp;K81&amp;L81&amp;M81&amp;N81&amp;O81</f>
        <v>乳,大豆,</v>
      </c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1"/>
    </row>
    <row r="82" spans="2:40" s="15" customFormat="1" ht="31.5" customHeight="1" thickBot="1">
      <c r="B82" s="82">
        <v>1</v>
      </c>
      <c r="C82" s="89" t="s">
        <v>51</v>
      </c>
      <c r="D82" s="89" t="s">
        <v>44</v>
      </c>
      <c r="E82" s="89" t="s">
        <v>45</v>
      </c>
      <c r="F82" s="89" t="s">
        <v>46</v>
      </c>
      <c r="G82" s="89" t="s">
        <v>157</v>
      </c>
      <c r="H82" s="89" t="s">
        <v>48</v>
      </c>
      <c r="I82" s="89" t="s">
        <v>158</v>
      </c>
      <c r="J82" s="89" t="s">
        <v>159</v>
      </c>
      <c r="K82" s="89" t="s">
        <v>160</v>
      </c>
      <c r="L82" s="89" t="str">
        <f>IF(BD30="","",BD30)</f>
        <v>大豆</v>
      </c>
      <c r="M82" s="89" t="str">
        <f>IF(BE30="","",BE30)</f>
        <v/>
      </c>
      <c r="N82" s="89" t="str">
        <f>IF(BF30="","",BF30)</f>
        <v/>
      </c>
      <c r="O82" s="89" t="str">
        <f>IF(BG30="","",BG30)</f>
        <v/>
      </c>
      <c r="P82" s="172"/>
      <c r="Q82" s="172"/>
      <c r="R82" s="172"/>
      <c r="S82" s="172"/>
      <c r="T82" s="172"/>
      <c r="U82" s="172"/>
      <c r="V82" s="172"/>
      <c r="W82" s="172"/>
      <c r="X82" s="173"/>
      <c r="Y82" s="173"/>
      <c r="Z82" s="173"/>
      <c r="AA82" s="173"/>
      <c r="AB82" s="173"/>
      <c r="AC82" s="173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</row>
    <row r="83" spans="2:40" s="74" customFormat="1" ht="21" customHeight="1">
      <c r="B83" s="86"/>
      <c r="C83" s="88" t="str">
        <f>IF(AU35="","",C84)</f>
        <v/>
      </c>
      <c r="D83" s="87" t="str">
        <f t="shared" ref="D83:O83" si="4">IF(AV35="","",D84&amp;",")</f>
        <v/>
      </c>
      <c r="E83" s="87" t="str">
        <f t="shared" si="4"/>
        <v/>
      </c>
      <c r="F83" s="87" t="str">
        <f t="shared" si="4"/>
        <v/>
      </c>
      <c r="G83" s="87" t="str">
        <f t="shared" si="4"/>
        <v/>
      </c>
      <c r="H83" s="87" t="str">
        <f t="shared" si="4"/>
        <v/>
      </c>
      <c r="I83" s="87" t="str">
        <f t="shared" si="4"/>
        <v/>
      </c>
      <c r="J83" s="87" t="str">
        <f t="shared" si="4"/>
        <v/>
      </c>
      <c r="K83" s="87" t="str">
        <f t="shared" si="4"/>
        <v/>
      </c>
      <c r="L83" s="87" t="str">
        <f t="shared" si="4"/>
        <v/>
      </c>
      <c r="M83" s="87" t="str">
        <f t="shared" si="4"/>
        <v/>
      </c>
      <c r="N83" s="87" t="str">
        <f t="shared" si="4"/>
        <v/>
      </c>
      <c r="O83" s="87" t="str">
        <f t="shared" si="4"/>
        <v/>
      </c>
      <c r="P83" s="174"/>
      <c r="Q83" s="199" t="str">
        <f>C83&amp;D83&amp;E83&amp;F83&amp;G83&amp;H83&amp;I83&amp;J83&amp;K83&amp;L83&amp;M83&amp;N83&amp;O83</f>
        <v/>
      </c>
      <c r="R83" s="174"/>
      <c r="S83" s="174"/>
      <c r="T83" s="174"/>
      <c r="U83" s="174"/>
      <c r="V83" s="174"/>
      <c r="W83" s="174"/>
      <c r="X83" s="174"/>
      <c r="Y83" s="175"/>
      <c r="Z83" s="175"/>
      <c r="AA83" s="175"/>
      <c r="AB83" s="175"/>
      <c r="AC83" s="175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1"/>
    </row>
    <row r="84" spans="2:40" s="15" customFormat="1" ht="31.5" customHeight="1" thickBot="1">
      <c r="B84" s="82">
        <v>2</v>
      </c>
      <c r="C84" s="89" t="s">
        <v>51</v>
      </c>
      <c r="D84" s="89" t="s">
        <v>44</v>
      </c>
      <c r="E84" s="89" t="s">
        <v>45</v>
      </c>
      <c r="F84" s="89" t="s">
        <v>46</v>
      </c>
      <c r="G84" s="89" t="s">
        <v>157</v>
      </c>
      <c r="H84" s="89" t="s">
        <v>48</v>
      </c>
      <c r="I84" s="89" t="s">
        <v>158</v>
      </c>
      <c r="J84" s="89" t="s">
        <v>159</v>
      </c>
      <c r="K84" s="89" t="s">
        <v>160</v>
      </c>
      <c r="L84" s="89" t="str">
        <f>IF(BD36="","",BD36)</f>
        <v/>
      </c>
      <c r="M84" s="89" t="str">
        <f>IF(BE36="","",BE36)</f>
        <v/>
      </c>
      <c r="N84" s="89" t="str">
        <f>IF(BF36="","",BF36)</f>
        <v/>
      </c>
      <c r="O84" s="89" t="str">
        <f>IF(BG36="","",BG36)</f>
        <v/>
      </c>
      <c r="P84" s="172"/>
      <c r="Q84" s="172"/>
      <c r="R84" s="172"/>
      <c r="S84" s="172"/>
      <c r="T84" s="172"/>
      <c r="U84" s="172"/>
      <c r="V84" s="172"/>
      <c r="W84" s="172"/>
      <c r="X84" s="173"/>
      <c r="Y84" s="173"/>
      <c r="Z84" s="173"/>
      <c r="AA84" s="173"/>
      <c r="AB84" s="173"/>
      <c r="AC84" s="173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</row>
    <row r="85" spans="2:40" s="74" customFormat="1" ht="21" customHeight="1">
      <c r="B85" s="86"/>
      <c r="C85" s="88" t="str">
        <f>IF(AU41="","",C86)</f>
        <v/>
      </c>
      <c r="D85" s="88" t="str">
        <f t="shared" ref="D85:O85" si="5">IF(AV41="","",D86&amp;",")</f>
        <v/>
      </c>
      <c r="E85" s="88" t="str">
        <f t="shared" si="5"/>
        <v/>
      </c>
      <c r="F85" s="88" t="str">
        <f t="shared" si="5"/>
        <v/>
      </c>
      <c r="G85" s="88" t="str">
        <f t="shared" si="5"/>
        <v/>
      </c>
      <c r="H85" s="88" t="str">
        <f t="shared" si="5"/>
        <v/>
      </c>
      <c r="I85" s="88" t="str">
        <f t="shared" si="5"/>
        <v/>
      </c>
      <c r="J85" s="88" t="str">
        <f t="shared" si="5"/>
        <v/>
      </c>
      <c r="K85" s="88" t="str">
        <f t="shared" si="5"/>
        <v/>
      </c>
      <c r="L85" s="88" t="str">
        <f t="shared" si="5"/>
        <v/>
      </c>
      <c r="M85" s="88" t="str">
        <f t="shared" si="5"/>
        <v/>
      </c>
      <c r="N85" s="88" t="str">
        <f t="shared" si="5"/>
        <v/>
      </c>
      <c r="O85" s="88" t="str">
        <f t="shared" si="5"/>
        <v/>
      </c>
      <c r="P85" s="174"/>
      <c r="Q85" s="199" t="str">
        <f>C85&amp;D85&amp;E85&amp;F85&amp;G85&amp;H85&amp;I85&amp;J85&amp;K85&amp;L85&amp;M85&amp;N85&amp;O85</f>
        <v/>
      </c>
      <c r="R85" s="174"/>
      <c r="S85" s="174"/>
      <c r="T85" s="174"/>
      <c r="U85" s="174"/>
      <c r="V85" s="174"/>
      <c r="W85" s="174"/>
      <c r="X85" s="174"/>
      <c r="Y85" s="175"/>
      <c r="Z85" s="175"/>
      <c r="AA85" s="175"/>
      <c r="AB85" s="175"/>
      <c r="AC85" s="175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1"/>
    </row>
    <row r="86" spans="2:40" s="15" customFormat="1" ht="31.5" customHeight="1" thickBot="1">
      <c r="B86" s="82">
        <v>3</v>
      </c>
      <c r="C86" s="89" t="s">
        <v>51</v>
      </c>
      <c r="D86" s="89" t="s">
        <v>44</v>
      </c>
      <c r="E86" s="89" t="s">
        <v>45</v>
      </c>
      <c r="F86" s="89" t="s">
        <v>46</v>
      </c>
      <c r="G86" s="89" t="s">
        <v>157</v>
      </c>
      <c r="H86" s="89" t="s">
        <v>48</v>
      </c>
      <c r="I86" s="89" t="s">
        <v>158</v>
      </c>
      <c r="J86" s="89" t="s">
        <v>159</v>
      </c>
      <c r="K86" s="89" t="s">
        <v>160</v>
      </c>
      <c r="L86" s="89" t="str">
        <f>IF(BD42="","",BD42)</f>
        <v/>
      </c>
      <c r="M86" s="89" t="str">
        <f>IF(BE42="","",BE42)</f>
        <v/>
      </c>
      <c r="N86" s="89" t="str">
        <f>IF(BF42="","",BF42)</f>
        <v/>
      </c>
      <c r="O86" s="89" t="str">
        <f>IF(BG42="","",BG42)</f>
        <v/>
      </c>
      <c r="P86" s="172"/>
      <c r="Q86" s="172"/>
      <c r="R86" s="172"/>
      <c r="S86" s="172"/>
      <c r="T86" s="172"/>
      <c r="U86" s="172"/>
      <c r="V86" s="172"/>
      <c r="W86" s="172"/>
      <c r="X86" s="173"/>
      <c r="Y86" s="173"/>
      <c r="Z86" s="173"/>
      <c r="AA86" s="173"/>
      <c r="AB86" s="173"/>
      <c r="AC86" s="173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</row>
    <row r="87" spans="2:40" s="74" customFormat="1" ht="21" customHeight="1">
      <c r="B87" s="86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4"/>
      <c r="Q87" s="174"/>
      <c r="R87" s="174"/>
      <c r="S87" s="174"/>
      <c r="T87" s="174"/>
      <c r="U87" s="174"/>
      <c r="V87" s="174"/>
      <c r="W87" s="174"/>
      <c r="X87" s="174"/>
      <c r="Y87" s="175"/>
      <c r="Z87" s="175"/>
      <c r="AA87" s="175"/>
      <c r="AB87" s="175"/>
      <c r="AC87" s="175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1"/>
    </row>
    <row r="88" spans="2:40" s="15" customFormat="1" ht="31.5" customHeight="1">
      <c r="B88" s="8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3"/>
      <c r="Y88" s="173"/>
      <c r="Z88" s="173"/>
      <c r="AA88" s="173"/>
      <c r="AB88" s="173"/>
      <c r="AC88" s="173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</row>
  </sheetData>
  <mergeCells count="210">
    <mergeCell ref="AO38:AQ39"/>
    <mergeCell ref="AR38:AT39"/>
    <mergeCell ref="C43:AA44"/>
    <mergeCell ref="AB43:BG43"/>
    <mergeCell ref="B63:B64"/>
    <mergeCell ref="C63:C64"/>
    <mergeCell ref="D63:D64"/>
    <mergeCell ref="E63:E64"/>
    <mergeCell ref="F63:F64"/>
    <mergeCell ref="G63:G64"/>
    <mergeCell ref="H63:H64"/>
    <mergeCell ref="I63:I64"/>
    <mergeCell ref="Y63:Y64"/>
    <mergeCell ref="Z63:Z64"/>
    <mergeCell ref="AA63:AA64"/>
    <mergeCell ref="AC63:AD63"/>
    <mergeCell ref="AF63:AH63"/>
    <mergeCell ref="J63:J64"/>
    <mergeCell ref="K63:K64"/>
    <mergeCell ref="L63:N63"/>
    <mergeCell ref="O63:T63"/>
    <mergeCell ref="U63:W63"/>
    <mergeCell ref="X63:X64"/>
    <mergeCell ref="AO37:AQ37"/>
    <mergeCell ref="AR37:AT37"/>
    <mergeCell ref="AU37:BG37"/>
    <mergeCell ref="C38:H42"/>
    <mergeCell ref="I38:P39"/>
    <mergeCell ref="Q38:R39"/>
    <mergeCell ref="S38:T39"/>
    <mergeCell ref="U38:V39"/>
    <mergeCell ref="AB38:AD39"/>
    <mergeCell ref="AE38:AF39"/>
    <mergeCell ref="W37:AA37"/>
    <mergeCell ref="AB37:AD37"/>
    <mergeCell ref="AE37:AF37"/>
    <mergeCell ref="AG37:AJ37"/>
    <mergeCell ref="AK37:AL37"/>
    <mergeCell ref="AM37:AN37"/>
    <mergeCell ref="AG40:AN40"/>
    <mergeCell ref="AO40:AT40"/>
    <mergeCell ref="AU40:BG40"/>
    <mergeCell ref="I41:T42"/>
    <mergeCell ref="U41:AF42"/>
    <mergeCell ref="AG41:AN42"/>
    <mergeCell ref="AO41:AT42"/>
    <mergeCell ref="AG38:AJ39"/>
    <mergeCell ref="B37:B42"/>
    <mergeCell ref="C37:H37"/>
    <mergeCell ref="I37:P37"/>
    <mergeCell ref="Q37:R37"/>
    <mergeCell ref="S37:T37"/>
    <mergeCell ref="U37:V37"/>
    <mergeCell ref="I40:T40"/>
    <mergeCell ref="U40:AF40"/>
    <mergeCell ref="AG34:AN34"/>
    <mergeCell ref="B31:B36"/>
    <mergeCell ref="AK38:AL39"/>
    <mergeCell ref="AM38:AM39"/>
    <mergeCell ref="AN38:AN39"/>
    <mergeCell ref="AO34:AT34"/>
    <mergeCell ref="AU34:BG34"/>
    <mergeCell ref="I35:T36"/>
    <mergeCell ref="U35:AF36"/>
    <mergeCell ref="AG35:AN36"/>
    <mergeCell ref="AO35:AT36"/>
    <mergeCell ref="AG32:AJ33"/>
    <mergeCell ref="AK32:AL33"/>
    <mergeCell ref="AM32:AM33"/>
    <mergeCell ref="AN32:AN33"/>
    <mergeCell ref="AO32:AQ33"/>
    <mergeCell ref="AR32:AT33"/>
    <mergeCell ref="AR26:AT27"/>
    <mergeCell ref="AO31:AQ31"/>
    <mergeCell ref="AR31:AT31"/>
    <mergeCell ref="AU31:BG31"/>
    <mergeCell ref="C32:H36"/>
    <mergeCell ref="I32:P33"/>
    <mergeCell ref="Q32:R33"/>
    <mergeCell ref="S32:T33"/>
    <mergeCell ref="U32:V33"/>
    <mergeCell ref="AB32:AD33"/>
    <mergeCell ref="AE32:AF33"/>
    <mergeCell ref="W31:AA31"/>
    <mergeCell ref="AB31:AD31"/>
    <mergeCell ref="AE31:AF31"/>
    <mergeCell ref="AG31:AJ31"/>
    <mergeCell ref="AK31:AL31"/>
    <mergeCell ref="AM31:AN31"/>
    <mergeCell ref="C31:H31"/>
    <mergeCell ref="I31:P31"/>
    <mergeCell ref="Q31:R31"/>
    <mergeCell ref="S31:T31"/>
    <mergeCell ref="U31:V31"/>
    <mergeCell ref="I34:T34"/>
    <mergeCell ref="U34:AF34"/>
    <mergeCell ref="AR25:AT25"/>
    <mergeCell ref="AU25:BG25"/>
    <mergeCell ref="C26:H30"/>
    <mergeCell ref="I26:P27"/>
    <mergeCell ref="Q26:R27"/>
    <mergeCell ref="S26:T27"/>
    <mergeCell ref="U26:V27"/>
    <mergeCell ref="AB26:AD27"/>
    <mergeCell ref="AE26:AF27"/>
    <mergeCell ref="W25:AA25"/>
    <mergeCell ref="AB25:AD25"/>
    <mergeCell ref="AE25:AF25"/>
    <mergeCell ref="AG25:AJ25"/>
    <mergeCell ref="AK25:AL25"/>
    <mergeCell ref="AM25:AN25"/>
    <mergeCell ref="AG28:AN28"/>
    <mergeCell ref="AO28:AT28"/>
    <mergeCell ref="AU28:BG28"/>
    <mergeCell ref="I29:T30"/>
    <mergeCell ref="U29:AF30"/>
    <mergeCell ref="AG29:AN30"/>
    <mergeCell ref="AO29:AT30"/>
    <mergeCell ref="AG26:AJ27"/>
    <mergeCell ref="AK26:AL27"/>
    <mergeCell ref="B25:B30"/>
    <mergeCell ref="C25:H25"/>
    <mergeCell ref="I25:P25"/>
    <mergeCell ref="Q25:R25"/>
    <mergeCell ref="S25:T25"/>
    <mergeCell ref="U25:V25"/>
    <mergeCell ref="I28:T28"/>
    <mergeCell ref="U28:AF28"/>
    <mergeCell ref="AM20:AO20"/>
    <mergeCell ref="AO25:AQ25"/>
    <mergeCell ref="AM26:AM27"/>
    <mergeCell ref="AN26:AN27"/>
    <mergeCell ref="AO26:AQ27"/>
    <mergeCell ref="AR20:AZ22"/>
    <mergeCell ref="D21:I21"/>
    <mergeCell ref="J21:O21"/>
    <mergeCell ref="Z21:AC21"/>
    <mergeCell ref="AM21:AO21"/>
    <mergeCell ref="C19:P19"/>
    <mergeCell ref="Q19:X19"/>
    <mergeCell ref="Y19:AD19"/>
    <mergeCell ref="AL19:AQ19"/>
    <mergeCell ref="AR19:AZ19"/>
    <mergeCell ref="D20:I20"/>
    <mergeCell ref="J20:O20"/>
    <mergeCell ref="R20:V21"/>
    <mergeCell ref="Z20:AC20"/>
    <mergeCell ref="AE20:AK22"/>
    <mergeCell ref="C15:E16"/>
    <mergeCell ref="F15:M15"/>
    <mergeCell ref="BA15:BF15"/>
    <mergeCell ref="F16:M16"/>
    <mergeCell ref="C18:P18"/>
    <mergeCell ref="Q18:X18"/>
    <mergeCell ref="AL18:AZ18"/>
    <mergeCell ref="AM12:AZ12"/>
    <mergeCell ref="BA12:BF12"/>
    <mergeCell ref="G13:J13"/>
    <mergeCell ref="K13:S13"/>
    <mergeCell ref="T13:W13"/>
    <mergeCell ref="X13:AH13"/>
    <mergeCell ref="AI13:AL13"/>
    <mergeCell ref="AM13:AZ13"/>
    <mergeCell ref="BA13:BF13"/>
    <mergeCell ref="AZ7:BA9"/>
    <mergeCell ref="BB7:BF9"/>
    <mergeCell ref="BG7:BG13"/>
    <mergeCell ref="C8:F9"/>
    <mergeCell ref="G8:S9"/>
    <mergeCell ref="T8:W9"/>
    <mergeCell ref="X8:AH9"/>
    <mergeCell ref="AI8:AL8"/>
    <mergeCell ref="AM8:AY8"/>
    <mergeCell ref="AI9:AL9"/>
    <mergeCell ref="AY10:BF11"/>
    <mergeCell ref="C11:F11"/>
    <mergeCell ref="G11:S11"/>
    <mergeCell ref="C12:F13"/>
    <mergeCell ref="G12:J12"/>
    <mergeCell ref="K12:S12"/>
    <mergeCell ref="T12:W12"/>
    <mergeCell ref="X12:AF12"/>
    <mergeCell ref="AG12:AH12"/>
    <mergeCell ref="AI12:AL12"/>
    <mergeCell ref="G10:S10"/>
    <mergeCell ref="T10:W11"/>
    <mergeCell ref="X10:AH11"/>
    <mergeCell ref="AI10:AL11"/>
    <mergeCell ref="B7:B13"/>
    <mergeCell ref="C7:F7"/>
    <mergeCell ref="G7:S7"/>
    <mergeCell ref="T7:V7"/>
    <mergeCell ref="W7:Y7"/>
    <mergeCell ref="Z7:AA7"/>
    <mergeCell ref="AB7:AY7"/>
    <mergeCell ref="AM9:AY9"/>
    <mergeCell ref="C10:F10"/>
    <mergeCell ref="AM10:AV11"/>
    <mergeCell ref="AW10:AX11"/>
    <mergeCell ref="C1:AW1"/>
    <mergeCell ref="AZ2:BE2"/>
    <mergeCell ref="B3:B6"/>
    <mergeCell ref="C3:F6"/>
    <mergeCell ref="G3:S6"/>
    <mergeCell ref="T3:X4"/>
    <mergeCell ref="Y3:AI4"/>
    <mergeCell ref="AJ3:AL6"/>
    <mergeCell ref="AM3:BF6"/>
    <mergeCell ref="T5:X6"/>
    <mergeCell ref="Y5:AI6"/>
  </mergeCells>
  <phoneticPr fontId="5"/>
  <conditionalFormatting sqref="S23">
    <cfRule type="containsText" priority="4" operator="containsText" text="TRUE">
      <formula>NOT(ISERROR(SEARCH("TRUE",S23)))</formula>
    </cfRule>
  </conditionalFormatting>
  <conditionalFormatting sqref="X12 AG12 AI12">
    <cfRule type="containsBlanks" dxfId="8" priority="7">
      <formula>LEN(TRIM(X12))=0</formula>
    </cfRule>
  </conditionalFormatting>
  <conditionalFormatting sqref="AD14">
    <cfRule type="expression" dxfId="7" priority="6">
      <formula>#REF!&lt;&gt;"　"</formula>
    </cfRule>
  </conditionalFormatting>
  <conditionalFormatting sqref="AE20:AK22">
    <cfRule type="containsBlanks" dxfId="6" priority="10">
      <formula>LEN(TRIM(AE20))=0</formula>
    </cfRule>
  </conditionalFormatting>
  <conditionalFormatting sqref="AF23">
    <cfRule type="expression" dxfId="5" priority="5">
      <formula>#REF!&lt;&gt;"　"</formula>
    </cfRule>
  </conditionalFormatting>
  <conditionalFormatting sqref="AM3:BF6">
    <cfRule type="containsBlanks" dxfId="4" priority="8">
      <formula>LEN(TRIM(AM3))=0</formula>
    </cfRule>
  </conditionalFormatting>
  <conditionalFormatting sqref="AU27">
    <cfRule type="expression" dxfId="3" priority="1">
      <formula>"0&lt;9"</formula>
    </cfRule>
  </conditionalFormatting>
  <conditionalFormatting sqref="AU33">
    <cfRule type="expression" dxfId="2" priority="3">
      <formula>"0&lt;9"</formula>
    </cfRule>
  </conditionalFormatting>
  <conditionalFormatting sqref="AU39">
    <cfRule type="expression" dxfId="1" priority="2">
      <formula>"0&lt;9"</formula>
    </cfRule>
  </conditionalFormatting>
  <conditionalFormatting sqref="AZ2 BB7:BB8 BA13">
    <cfRule type="containsBlanks" dxfId="0" priority="9">
      <formula>LEN(TRIM(AZ2))=0</formula>
    </cfRule>
  </conditionalFormatting>
  <dataValidations count="11">
    <dataValidation imeMode="off" allowBlank="1" showInputMessage="1" showErrorMessage="1" sqref="AZ7:AZ8" xr:uid="{E42552D7-4ACA-42DF-965B-A4FCD04C898C}"/>
    <dataValidation allowBlank="1" showInputMessage="1" showErrorMessage="1" prompt="推薦団体の担当者名" sqref="AJ3" xr:uid="{C1A6640A-71EC-4C64-8826-17C2F964DE54}"/>
    <dataValidation allowBlank="1" showInputMessage="1" showErrorMessage="1" promptTitle="必須入力：" prompt="販売実績を入力してください。_x000a_無いときは、”なし”と入力してください。" sqref="BB7:BB8" xr:uid="{FF5E43F4-D172-4C28-9B71-8A3D10B81BF7}"/>
    <dataValidation type="list" allowBlank="1" showInputMessage="1" showErrorMessage="1" sqref="Q38:R39 Q32:R33 Q26:R27" xr:uid="{FB7542DB-A347-49E5-9160-7E3770D1EF93}">
      <formula1>$G$47:$G$56</formula1>
    </dataValidation>
    <dataValidation type="list" showInputMessage="1" showErrorMessage="1" error="入力が間違っています_x000a_" prompt="申請種類を_x000a_選択してください" sqref="F16" xr:uid="{B2F74FF7-4ECE-4434-BDA3-200A4999C091}">
      <formula1>$U$47:$U$50</formula1>
    </dataValidation>
    <dataValidation type="list" allowBlank="1" showInputMessage="1" showErrorMessage="1" sqref="X12" xr:uid="{7B624EEB-A077-4CB1-B260-243478EDB12C}">
      <formula1>$AB$47:$AB$48</formula1>
    </dataValidation>
    <dataValidation type="list" allowBlank="1" showInputMessage="1" showErrorMessage="1" sqref="S38:T39 S32:T33 S26:T27" xr:uid="{97F80BE9-8FD7-4673-9A84-23DF4C08A38D}">
      <formula1>$Y$47:$Y$49</formula1>
    </dataValidation>
    <dataValidation type="list" allowBlank="1" showInputMessage="1" showErrorMessage="1" sqref="AE38:AF39 AE32:AF33 AE26:AF27" xr:uid="{371CDEC6-7EA5-4B56-9DFF-D845134D77E0}">
      <formula1>$AL$47:$AL$48</formula1>
    </dataValidation>
    <dataValidation type="list" allowBlank="1" showInputMessage="1" showErrorMessage="1" sqref="BA13" xr:uid="{5870E41B-233F-4A7E-A851-8FCCC770B4E9}">
      <formula1>$AI$47:$AI$51</formula1>
    </dataValidation>
    <dataValidation imeMode="fullKatakana" allowBlank="1" showInputMessage="1" showErrorMessage="1" sqref="AM12" xr:uid="{F55CE946-D7A8-4ADE-A534-B42419B3F1CD}"/>
    <dataValidation type="list" allowBlank="1" showInputMessage="1" showErrorMessage="1" sqref="AU29:BG29 AU35:BG35 AU41:BG41" xr:uid="{B089D061-8CD3-4482-BC3A-2E67EA8B9726}">
      <formula1>$AF$47:$AF$48</formula1>
    </dataValidation>
  </dataValidations>
  <printOptions horizontalCentered="1"/>
  <pageMargins left="0.27559055118110237" right="0.11811023622047245" top="0.35433070866141736" bottom="0" header="0.51181102362204722" footer="0.11811023622047245"/>
  <pageSetup paperSize="9" scale="39" orientation="landscape" cellComments="asDisplayed" r:id="rId1"/>
  <headerFooter alignWithMargins="0">
    <oddFooter>&amp;R&amp;F/&amp;A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 altText="了承しました">
                <anchor moveWithCells="1">
                  <from>
                    <xdr:col>17</xdr:col>
                    <xdr:colOff>257175</xdr:colOff>
                    <xdr:row>19</xdr:row>
                    <xdr:rowOff>85725</xdr:rowOff>
                  </from>
                  <to>
                    <xdr:col>19</xdr:col>
                    <xdr:colOff>361950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 altText="了承しました">
                <anchor moveWithCells="1">
                  <from>
                    <xdr:col>38</xdr:col>
                    <xdr:colOff>247650</xdr:colOff>
                    <xdr:row>19</xdr:row>
                    <xdr:rowOff>66675</xdr:rowOff>
                  </from>
                  <to>
                    <xdr:col>39</xdr:col>
                    <xdr:colOff>209550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 altText="了承しました">
                <anchor moveWithCells="1">
                  <from>
                    <xdr:col>25</xdr:col>
                    <xdr:colOff>285750</xdr:colOff>
                    <xdr:row>18</xdr:row>
                    <xdr:rowOff>533400</xdr:rowOff>
                  </from>
                  <to>
                    <xdr:col>28</xdr:col>
                    <xdr:colOff>38100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333375</xdr:rowOff>
                  </from>
                  <to>
                    <xdr:col>6</xdr:col>
                    <xdr:colOff>190500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9</xdr:col>
                    <xdr:colOff>95250</xdr:colOff>
                    <xdr:row>19</xdr:row>
                    <xdr:rowOff>342900</xdr:rowOff>
                  </from>
                  <to>
                    <xdr:col>12</xdr:col>
                    <xdr:colOff>342900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 altText="了承しました">
                <anchor moveWithCells="1">
                  <from>
                    <xdr:col>25</xdr:col>
                    <xdr:colOff>295275</xdr:colOff>
                    <xdr:row>20</xdr:row>
                    <xdr:rowOff>47625</xdr:rowOff>
                  </from>
                  <to>
                    <xdr:col>27</xdr:col>
                    <xdr:colOff>304800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 altText="了承しました">
                <anchor moveWithCells="1">
                  <from>
                    <xdr:col>38</xdr:col>
                    <xdr:colOff>257175</xdr:colOff>
                    <xdr:row>20</xdr:row>
                    <xdr:rowOff>28575</xdr:rowOff>
                  </from>
                  <to>
                    <xdr:col>39</xdr:col>
                    <xdr:colOff>95250</xdr:colOff>
                    <xdr:row>20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申込書（新）</vt:lpstr>
      <vt:lpstr>記入例（新）</vt:lpstr>
      <vt:lpstr>'記入例（新）'!Print_Area</vt:lpstr>
      <vt:lpstr>'申込書（新）'!Print_Area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</dc:creator>
  <cp:lastModifiedBy>県連 パート01</cp:lastModifiedBy>
  <cp:lastPrinted>2026-06-08T05:14:19Z</cp:lastPrinted>
  <dcterms:created xsi:type="dcterms:W3CDTF">2014-05-12T10:20:40Z</dcterms:created>
  <dcterms:modified xsi:type="dcterms:W3CDTF">2026-06-08T05:14:27Z</dcterms:modified>
</cp:coreProperties>
</file>