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eidon\共通\福岡商工会議所\2022年度\03_会員サービス部\会員組織・共済G\010_サービス事業\03_通年健診\健診申込フォーマット\"/>
    </mc:Choice>
  </mc:AlternateContent>
  <bookViews>
    <workbookView xWindow="600" yWindow="90" windowWidth="20475" windowHeight="9855"/>
  </bookViews>
  <sheets>
    <sheet name="健診申込" sheetId="2" r:id="rId1"/>
    <sheet name="（必ずご一読ください）ご利用方法" sheetId="4" r:id="rId2"/>
    <sheet name="参照用" sheetId="3" state="hidden" r:id="rId3"/>
  </sheets>
  <calcPr calcId="152511"/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H10" i="2" l="1"/>
  <c r="I10" i="2" l="1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21" i="2"/>
  <c r="I13" i="2" l="1"/>
  <c r="H17" i="2"/>
  <c r="H16" i="2"/>
  <c r="H15" i="2"/>
  <c r="H14" i="2"/>
  <c r="H12" i="2"/>
  <c r="H11" i="2"/>
  <c r="H13" i="2" l="1"/>
  <c r="J13" i="2" s="1"/>
  <c r="J10" i="2"/>
  <c r="I17" i="2"/>
  <c r="J17" i="2" s="1"/>
  <c r="I16" i="2"/>
  <c r="J16" i="2" s="1"/>
  <c r="I15" i="2"/>
  <c r="J15" i="2" s="1"/>
  <c r="I14" i="2"/>
  <c r="J14" i="2" s="1"/>
  <c r="I12" i="2"/>
  <c r="J12" i="2" s="1"/>
  <c r="I11" i="2"/>
  <c r="J11" i="2" s="1"/>
  <c r="I18" i="2" l="1"/>
  <c r="J18" i="2"/>
</calcChain>
</file>

<file path=xl/comments1.xml><?xml version="1.0" encoding="utf-8"?>
<comments xmlns="http://schemas.openxmlformats.org/spreadsheetml/2006/main">
  <authors>
    <author>北畠 咲子</author>
  </authors>
  <commentList>
    <comment ref="A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ドロップダウンリストよりお選びください。</t>
        </r>
      </text>
    </comment>
    <comment ref="G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先に健診機関を選択してからご入力ください。</t>
        </r>
      </text>
    </comment>
  </commentList>
</comments>
</file>

<file path=xl/sharedStrings.xml><?xml version="1.0" encoding="utf-8"?>
<sst xmlns="http://schemas.openxmlformats.org/spreadsheetml/2006/main" count="175" uniqueCount="97">
  <si>
    <t>法定健診</t>
    <rPh sb="0" eb="2">
      <t>ホウテイ</t>
    </rPh>
    <rPh sb="2" eb="4">
      <t>ケンシン</t>
    </rPh>
    <phoneticPr fontId="5"/>
  </si>
  <si>
    <t>人数</t>
    <rPh sb="0" eb="2">
      <t>ニンズウ</t>
    </rPh>
    <phoneticPr fontId="5"/>
  </si>
  <si>
    <t>ＰＥＴ</t>
    <phoneticPr fontId="5"/>
  </si>
  <si>
    <t>合計</t>
    <rPh sb="0" eb="2">
      <t>ゴウケイ</t>
    </rPh>
    <phoneticPr fontId="5"/>
  </si>
  <si>
    <t>名前</t>
    <rPh sb="0" eb="2">
      <t>ナマエ</t>
    </rPh>
    <phoneticPr fontId="5"/>
  </si>
  <si>
    <t>受診日</t>
    <rPh sb="0" eb="3">
      <t>ジュシンビ</t>
    </rPh>
    <phoneticPr fontId="5"/>
  </si>
  <si>
    <t>コース</t>
    <phoneticPr fontId="5"/>
  </si>
  <si>
    <t>会員番号</t>
    <rPh sb="0" eb="2">
      <t>カイイン</t>
    </rPh>
    <rPh sb="2" eb="4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</si>
  <si>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</si>
  <si>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E-mail</t>
    <phoneticPr fontId="3"/>
  </si>
  <si>
    <t>フリガナ</t>
    <phoneticPr fontId="5"/>
  </si>
  <si>
    <t>性別</t>
    <rPh sb="0" eb="2">
      <t>セイベツ</t>
    </rPh>
    <phoneticPr fontId="5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</si>
  <si>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</si>
  <si>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</si>
  <si>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</si>
  <si>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</si>
  <si>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受診コース</t>
    <rPh sb="0" eb="2">
      <t>ジュシン</t>
    </rPh>
    <phoneticPr fontId="5"/>
  </si>
  <si>
    <t>健診機関</t>
    <rPh sb="0" eb="2">
      <t>ケンシン</t>
    </rPh>
    <rPh sb="2" eb="4">
      <t>キカン</t>
    </rPh>
    <phoneticPr fontId="3"/>
  </si>
  <si>
    <t>福岡商工会議所　健診サービス申込書</t>
    <rPh sb="0" eb="2">
      <t>フクオカ</t>
    </rPh>
    <rPh sb="2" eb="4">
      <t>ショウコウ</t>
    </rPh>
    <rPh sb="4" eb="7">
      <t>カイギショ</t>
    </rPh>
    <rPh sb="8" eb="10">
      <t>ケンシン</t>
    </rPh>
    <rPh sb="14" eb="17">
      <t>モウシコミショ</t>
    </rPh>
    <phoneticPr fontId="3"/>
  </si>
  <si>
    <t>フリガナ</t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</si>
  <si>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</si>
  <si>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健診料合計</t>
    <rPh sb="0" eb="2">
      <t>ケンシン</t>
    </rPh>
    <rPh sb="2" eb="3">
      <t>リョウ</t>
    </rPh>
    <rPh sb="3" eb="5">
      <t>ゴウケイ</t>
    </rPh>
    <phoneticPr fontId="5"/>
  </si>
  <si>
    <t>〒</t>
    <phoneticPr fontId="3"/>
  </si>
  <si>
    <t>備考</t>
    <rPh sb="0" eb="2">
      <t>ビコウ</t>
    </rPh>
    <phoneticPr fontId="3"/>
  </si>
  <si>
    <t>ミニ人間ドック</t>
  </si>
  <si>
    <t>半日人間ドックＡ</t>
  </si>
  <si>
    <t>半日人間ドックＡ</t>
    <rPh sb="0" eb="2">
      <t>ハンニチ</t>
    </rPh>
    <rPh sb="2" eb="4">
      <t>ニンゲン</t>
    </rPh>
    <phoneticPr fontId="5"/>
  </si>
  <si>
    <t>半日人間ドックＢ</t>
  </si>
  <si>
    <t>半日人間ドックＢ</t>
    <rPh sb="0" eb="2">
      <t>ハンニチ</t>
    </rPh>
    <rPh sb="2" eb="4">
      <t>ニンゲン</t>
    </rPh>
    <phoneticPr fontId="5"/>
  </si>
  <si>
    <t>半日人間ドック＋脳ドック</t>
  </si>
  <si>
    <t>半日人間ドック＋脳ドック</t>
    <rPh sb="0" eb="2">
      <t>ハンニチ</t>
    </rPh>
    <rPh sb="2" eb="4">
      <t>ニンゲン</t>
    </rPh>
    <rPh sb="8" eb="9">
      <t>ノウ</t>
    </rPh>
    <phoneticPr fontId="5"/>
  </si>
  <si>
    <t>１泊２日＋脳ドック</t>
    <rPh sb="1" eb="2">
      <t>ハク</t>
    </rPh>
    <rPh sb="3" eb="4">
      <t>カ</t>
    </rPh>
    <rPh sb="5" eb="6">
      <t>ノウ</t>
    </rPh>
    <phoneticPr fontId="5"/>
  </si>
  <si>
    <t>２泊３日＋脳ドック</t>
    <rPh sb="1" eb="2">
      <t>ハク</t>
    </rPh>
    <rPh sb="3" eb="4">
      <t>カ</t>
    </rPh>
    <rPh sb="5" eb="6">
      <t>ノウ</t>
    </rPh>
    <phoneticPr fontId="5"/>
  </si>
  <si>
    <t>ミニ人間ドック</t>
    <rPh sb="2" eb="4">
      <t>ニンゲン</t>
    </rPh>
    <phoneticPr fontId="5"/>
  </si>
  <si>
    <t>健診料(税込)</t>
    <rPh sb="0" eb="2">
      <t>ケンシン</t>
    </rPh>
    <rPh sb="2" eb="3">
      <t>リョウ</t>
    </rPh>
    <rPh sb="4" eb="6">
      <t>ゼイコミ</t>
    </rPh>
    <phoneticPr fontId="5"/>
  </si>
  <si>
    <t>法定健診</t>
    <rPh sb="0" eb="2">
      <t>ホウテイ</t>
    </rPh>
    <rPh sb="2" eb="4">
      <t>ケンシン</t>
    </rPh>
    <phoneticPr fontId="3"/>
  </si>
  <si>
    <t>半日人間ドックＡ</t>
    <phoneticPr fontId="3"/>
  </si>
  <si>
    <t>半日人間ドックＢ</t>
    <phoneticPr fontId="3"/>
  </si>
  <si>
    <t>１泊２日＋脳ドック</t>
    <rPh sb="1" eb="2">
      <t>パク</t>
    </rPh>
    <rPh sb="3" eb="4">
      <t>ニチ</t>
    </rPh>
    <phoneticPr fontId="3"/>
  </si>
  <si>
    <t>２泊３日＋脳ドック</t>
    <rPh sb="1" eb="2">
      <t>ハク</t>
    </rPh>
    <rPh sb="3" eb="4">
      <t>ニチ</t>
    </rPh>
    <phoneticPr fontId="3"/>
  </si>
  <si>
    <t>半日人間ドック＋脳ドック</t>
    <phoneticPr fontId="3"/>
  </si>
  <si>
    <t>健診機関</t>
    <rPh sb="0" eb="2">
      <t>ケンシン</t>
    </rPh>
    <rPh sb="2" eb="4">
      <t>キカン</t>
    </rPh>
    <phoneticPr fontId="3"/>
  </si>
  <si>
    <t>コース</t>
    <phoneticPr fontId="3"/>
  </si>
  <si>
    <t>（ビル名まで
ご記入ください）</t>
    <rPh sb="3" eb="4">
      <t>メイ</t>
    </rPh>
    <rPh sb="8" eb="10">
      <t>キニュウ</t>
    </rPh>
    <phoneticPr fontId="3"/>
  </si>
  <si>
    <t>【お申し込みについて】（エクセルシート利用の場合）</t>
    <rPh sb="2" eb="3">
      <t>モウ</t>
    </rPh>
    <rPh sb="4" eb="5">
      <t>コ</t>
    </rPh>
    <rPh sb="19" eb="21">
      <t>リヨウ</t>
    </rPh>
    <rPh sb="22" eb="24">
      <t>バアイ</t>
    </rPh>
    <phoneticPr fontId="3"/>
  </si>
  <si>
    <t>②保存の際には、必ず「パスワードによる保護」を掛けて頂きますようお願いいたします。</t>
    <rPh sb="1" eb="3">
      <t>ホゾン</t>
    </rPh>
    <rPh sb="4" eb="5">
      <t>サイ</t>
    </rPh>
    <rPh sb="8" eb="9">
      <t>カナラ</t>
    </rPh>
    <rPh sb="19" eb="21">
      <t>ホゴ</t>
    </rPh>
    <rPh sb="23" eb="24">
      <t>カ</t>
    </rPh>
    <rPh sb="26" eb="27">
      <t>イタダ</t>
    </rPh>
    <rPh sb="33" eb="34">
      <t>ネガ</t>
    </rPh>
    <phoneticPr fontId="3"/>
  </si>
  <si>
    <t>　※E-mail誤送による個人情報流出の恐れがあるため</t>
    <rPh sb="8" eb="10">
      <t>ゴソウ</t>
    </rPh>
    <rPh sb="13" eb="15">
      <t>コジン</t>
    </rPh>
    <rPh sb="15" eb="17">
      <t>ジョウホウ</t>
    </rPh>
    <rPh sb="17" eb="19">
      <t>リュウシュツ</t>
    </rPh>
    <rPh sb="20" eb="21">
      <t>オソ</t>
    </rPh>
    <phoneticPr fontId="3"/>
  </si>
  <si>
    <t>　※パスワードは貴社にて設定ください。</t>
    <rPh sb="8" eb="10">
      <t>キシャ</t>
    </rPh>
    <rPh sb="12" eb="14">
      <t>セッテイ</t>
    </rPh>
    <phoneticPr fontId="3"/>
  </si>
  <si>
    <t>　※ファイル名には貴社名をご記入頂きますと助かります。</t>
    <rPh sb="6" eb="7">
      <t>メイ</t>
    </rPh>
    <rPh sb="9" eb="11">
      <t>キシャ</t>
    </rPh>
    <rPh sb="11" eb="12">
      <t>メイ</t>
    </rPh>
    <rPh sb="14" eb="16">
      <t>キニュウ</t>
    </rPh>
    <rPh sb="16" eb="17">
      <t>イタダ</t>
    </rPh>
    <rPh sb="21" eb="22">
      <t>タス</t>
    </rPh>
    <phoneticPr fontId="3"/>
  </si>
  <si>
    <t>　※パスワードの設定は生年月日、貴社電話番号等、容易に推測できるものの設定は避けてください。</t>
    <rPh sb="8" eb="10">
      <t>セッテイ</t>
    </rPh>
    <rPh sb="11" eb="13">
      <t>セイネン</t>
    </rPh>
    <rPh sb="13" eb="15">
      <t>ガッピ</t>
    </rPh>
    <rPh sb="16" eb="18">
      <t>キシャ</t>
    </rPh>
    <rPh sb="18" eb="20">
      <t>デンワ</t>
    </rPh>
    <rPh sb="20" eb="22">
      <t>バンゴウ</t>
    </rPh>
    <rPh sb="22" eb="23">
      <t>ナド</t>
    </rPh>
    <rPh sb="24" eb="26">
      <t>ヨウイ</t>
    </rPh>
    <rPh sb="27" eb="29">
      <t>スイソク</t>
    </rPh>
    <rPh sb="35" eb="37">
      <t>セッテイ</t>
    </rPh>
    <rPh sb="38" eb="39">
      <t>サ</t>
    </rPh>
    <phoneticPr fontId="3"/>
  </si>
  <si>
    <t>③パスワード保護後、本ファイルを当所まで送付ください。</t>
    <rPh sb="6" eb="8">
      <t>ホゴ</t>
    </rPh>
    <rPh sb="8" eb="9">
      <t>ゴ</t>
    </rPh>
    <rPh sb="10" eb="11">
      <t>ホン</t>
    </rPh>
    <rPh sb="16" eb="18">
      <t>トウショ</t>
    </rPh>
    <rPh sb="20" eb="22">
      <t>ソウフ</t>
    </rPh>
    <phoneticPr fontId="3"/>
  </si>
  <si>
    <t>Email：</t>
  </si>
  <si>
    <t>fkkaiin@fukunet.or.jp</t>
    <phoneticPr fontId="3"/>
  </si>
  <si>
    <t>　※お間違いのないようご注意ください。</t>
    <rPh sb="3" eb="5">
      <t>マチガ</t>
    </rPh>
    <rPh sb="12" eb="14">
      <t>チュウイ</t>
    </rPh>
    <phoneticPr fontId="3"/>
  </si>
  <si>
    <t>④本ファイルをメール後、上記メールアドレスまでパスワードを別途通知ください。</t>
    <rPh sb="1" eb="2">
      <t>ホン</t>
    </rPh>
    <rPh sb="10" eb="11">
      <t>ゴ</t>
    </rPh>
    <rPh sb="12" eb="14">
      <t>ジョウキ</t>
    </rPh>
    <rPh sb="29" eb="31">
      <t>ベット</t>
    </rPh>
    <rPh sb="31" eb="33">
      <t>ツウチ</t>
    </rPh>
    <phoneticPr fontId="3"/>
  </si>
  <si>
    <t>【パスワード保護の方法】</t>
    <rPh sb="6" eb="8">
      <t>ホゴ</t>
    </rPh>
    <rPh sb="9" eb="11">
      <t>ホウホウ</t>
    </rPh>
    <phoneticPr fontId="3"/>
  </si>
  <si>
    <t>■Excel2007以降</t>
    <rPh sb="10" eb="12">
      <t>イコウ</t>
    </rPh>
    <phoneticPr fontId="3"/>
  </si>
  <si>
    <t>…ファイルタブ→情報→アクセス許可→パスワードを使用して暗号化</t>
    <rPh sb="8" eb="10">
      <t>ジョウホウ</t>
    </rPh>
    <rPh sb="15" eb="17">
      <t>キョカ</t>
    </rPh>
    <rPh sb="24" eb="26">
      <t>シヨウ</t>
    </rPh>
    <rPh sb="28" eb="31">
      <t>アンゴウカ</t>
    </rPh>
    <phoneticPr fontId="3"/>
  </si>
  <si>
    <t>【参考ＵＲＬ】</t>
    <rPh sb="1" eb="3">
      <t>サンコウ</t>
    </rPh>
    <phoneticPr fontId="3"/>
  </si>
  <si>
    <t>https://www.microsoft.com/ja-jp/office/2010/business/training/tips/office03.aspx</t>
  </si>
  <si>
    <r>
      <t>■Excel2003以前</t>
    </r>
    <r>
      <rPr>
        <b/>
        <sz val="11"/>
        <color rgb="FFFF0000"/>
        <rFont val="ＭＳ Ｐゴシック"/>
        <family val="3"/>
        <charset val="128"/>
        <scheme val="minor"/>
      </rPr>
      <t>（読み取りパスワード・書き込みパスワードは同じものを設定ください。）</t>
    </r>
    <rPh sb="10" eb="12">
      <t>イゼン</t>
    </rPh>
    <rPh sb="13" eb="14">
      <t>ヨ</t>
    </rPh>
    <rPh sb="15" eb="16">
      <t>ト</t>
    </rPh>
    <rPh sb="23" eb="24">
      <t>カ</t>
    </rPh>
    <rPh sb="25" eb="26">
      <t>コ</t>
    </rPh>
    <rPh sb="33" eb="34">
      <t>オナ</t>
    </rPh>
    <rPh sb="38" eb="40">
      <t>セッテイ</t>
    </rPh>
    <phoneticPr fontId="3"/>
  </si>
  <si>
    <t>…(編集の際に設定）①ツールタブ（オプション）→セキュリティタブ→読み取りパスワード・書き込みパスワードを記入</t>
    <rPh sb="2" eb="4">
      <t>ヘンシュウ</t>
    </rPh>
    <rPh sb="5" eb="6">
      <t>サイ</t>
    </rPh>
    <rPh sb="7" eb="9">
      <t>セッテイ</t>
    </rPh>
    <phoneticPr fontId="3"/>
  </si>
  <si>
    <t>…(保存の際に設定）②ツールタブ（ファイル）→名前を付けて保存→右上ツールタブ→全般オプション→読み取りパスワード・書き込みパスワードを記入</t>
    <rPh sb="2" eb="4">
      <t>ホゾン</t>
    </rPh>
    <rPh sb="5" eb="6">
      <t>サイ</t>
    </rPh>
    <rPh sb="7" eb="9">
      <t>セッテイ</t>
    </rPh>
    <rPh sb="23" eb="25">
      <t>ナマエ</t>
    </rPh>
    <rPh sb="26" eb="27">
      <t>ツ</t>
    </rPh>
    <rPh sb="29" eb="31">
      <t>ホゾン</t>
    </rPh>
    <rPh sb="32" eb="34">
      <t>ミギウエ</t>
    </rPh>
    <rPh sb="40" eb="42">
      <t>ゼンパン</t>
    </rPh>
    <rPh sb="48" eb="49">
      <t>ヨ</t>
    </rPh>
    <rPh sb="50" eb="51">
      <t>ト</t>
    </rPh>
    <rPh sb="58" eb="59">
      <t>カ</t>
    </rPh>
    <rPh sb="60" eb="61">
      <t>コ</t>
    </rPh>
    <rPh sb="68" eb="70">
      <t>キニュウ</t>
    </rPh>
    <phoneticPr fontId="3"/>
  </si>
  <si>
    <t>https://support.microsoft.com/ja-jp/help/881336</t>
    <phoneticPr fontId="3"/>
  </si>
  <si>
    <t>①</t>
    <phoneticPr fontId="3"/>
  </si>
  <si>
    <t>②</t>
    <phoneticPr fontId="3"/>
  </si>
  <si>
    <t>↑Excel2003以前</t>
    <rPh sb="10" eb="12">
      <t>イゼン</t>
    </rPh>
    <phoneticPr fontId="3"/>
  </si>
  <si>
    <t>2007以降→</t>
    <rPh sb="4" eb="6">
      <t>イコウ</t>
    </rPh>
    <phoneticPr fontId="3"/>
  </si>
  <si>
    <t>2003以前→</t>
    <rPh sb="4" eb="6">
      <t>イゼン</t>
    </rPh>
    <phoneticPr fontId="3"/>
  </si>
  <si>
    <t>★パスワードの設定方法</t>
    <rPh sb="7" eb="9">
      <t>セッテイ</t>
    </rPh>
    <rPh sb="9" eb="11">
      <t>ホウホウ</t>
    </rPh>
    <phoneticPr fontId="3"/>
  </si>
  <si>
    <t>①必要事項を全てご記入ください。</t>
    <rPh sb="1" eb="3">
      <t>ヒツヨウ</t>
    </rPh>
    <rPh sb="3" eb="5">
      <t>ジコウ</t>
    </rPh>
    <rPh sb="6" eb="7">
      <t>スベ</t>
    </rPh>
    <rPh sb="9" eb="11">
      <t>キニュウ</t>
    </rPh>
    <phoneticPr fontId="3"/>
  </si>
  <si>
    <t>ミニ人間ドック</t>
    <phoneticPr fontId="3"/>
  </si>
  <si>
    <t>1a(公財)ふくおか公衆衛生推進機構　福岡国際総合健診センター</t>
    <rPh sb="10" eb="12">
      <t>コウシュウ</t>
    </rPh>
    <rPh sb="12" eb="14">
      <t>エイセイ</t>
    </rPh>
    <rPh sb="14" eb="16">
      <t>スイシン</t>
    </rPh>
    <rPh sb="16" eb="18">
      <t>キコウ</t>
    </rPh>
    <phoneticPr fontId="3"/>
  </si>
  <si>
    <t>1b(公財)ふくおか公衆衛生推進機構　赤坂総合健診センター</t>
    <rPh sb="19" eb="21">
      <t>アカサカ</t>
    </rPh>
    <rPh sb="21" eb="23">
      <t>ソウゴウ</t>
    </rPh>
    <rPh sb="23" eb="25">
      <t>ケンシン</t>
    </rPh>
    <phoneticPr fontId="3"/>
  </si>
  <si>
    <t>2a．(医財)博愛会　人間ドックセンターウェルネス天神</t>
    <phoneticPr fontId="3"/>
  </si>
  <si>
    <t>2b．(医財)博愛会　人間ドックセンターウィメンズウェルネス天神デュアル</t>
    <phoneticPr fontId="3"/>
  </si>
  <si>
    <t>3．(社医)雪の聖母会　聖マリア福岡健診センター</t>
    <phoneticPr fontId="3"/>
  </si>
  <si>
    <t>4．(社医)大成会　福岡記念PET・健診センター</t>
    <rPh sb="12" eb="14">
      <t>キネン</t>
    </rPh>
    <rPh sb="18" eb="20">
      <t>ケンシン</t>
    </rPh>
    <phoneticPr fontId="3"/>
  </si>
  <si>
    <t>5b．(医)福岡桜十字　桜十字博多駅健診クリニック</t>
    <phoneticPr fontId="3"/>
  </si>
  <si>
    <t>6．(一財)日本予防医学協会附属診療所 ウェルビーイング博多</t>
    <phoneticPr fontId="3"/>
  </si>
  <si>
    <t>7．(一財)医療情報健康財団　健康財団クリニック</t>
    <phoneticPr fontId="3"/>
  </si>
  <si>
    <t>8．(一財)西日本産業衛生会　福岡健診診療所</t>
    <phoneticPr fontId="3"/>
  </si>
  <si>
    <t>9．(医)愛風会　さく病院</t>
    <phoneticPr fontId="3"/>
  </si>
  <si>
    <t>10．(公財)パブリックヘルスリサーチセンター　福岡診療所</t>
    <phoneticPr fontId="3"/>
  </si>
  <si>
    <t>11a．(一財)船員保険　福岡健康管理センター</t>
    <phoneticPr fontId="3"/>
  </si>
  <si>
    <t>11b．(一財)船員保険　福岡健康管理センター 西部健診センター</t>
    <phoneticPr fontId="3"/>
  </si>
  <si>
    <t>12．(社医)池友会　福岡和白総合健診クリニック</t>
    <phoneticPr fontId="3"/>
  </si>
  <si>
    <t>13．(医)貝塚病院</t>
    <phoneticPr fontId="3"/>
  </si>
  <si>
    <t>14a．(公財)福岡労働衛生研究所　労衛研健診センター</t>
    <phoneticPr fontId="3"/>
  </si>
  <si>
    <t>14b．(公財)福岡労働衛生研究所　天神健診センター</t>
    <phoneticPr fontId="3"/>
  </si>
  <si>
    <t>16．福岡赤十字病院 人間ドック健診センター</t>
    <phoneticPr fontId="3"/>
  </si>
  <si>
    <t>17．医療法人　古森病院</t>
    <rPh sb="3" eb="5">
      <t>イリョウ</t>
    </rPh>
    <rPh sb="5" eb="7">
      <t>ホウジン</t>
    </rPh>
    <rPh sb="8" eb="10">
      <t>コモリ</t>
    </rPh>
    <rPh sb="10" eb="12">
      <t>ビョウイン</t>
    </rPh>
    <phoneticPr fontId="3"/>
  </si>
  <si>
    <t>15．(医)徳洲会　福岡徳洲会病院</t>
    <phoneticPr fontId="3"/>
  </si>
  <si>
    <t>5a．(医)福岡桜十字　桜十字福岡病院</t>
    <phoneticPr fontId="3"/>
  </si>
  <si>
    <t>18a．(医)親愛　天神クリニック　</t>
    <rPh sb="7" eb="9">
      <t>シンアイ</t>
    </rPh>
    <rPh sb="10" eb="12">
      <t>テンジン</t>
    </rPh>
    <phoneticPr fontId="3"/>
  </si>
  <si>
    <t>18b．(医)親愛　ステーションクリニック　</t>
    <rPh sb="7" eb="9">
      <t>シンアイ</t>
    </rPh>
    <phoneticPr fontId="3"/>
  </si>
  <si>
    <t>19．(社医)至誠会　木村病院</t>
    <rPh sb="4" eb="5">
      <t>シャ</t>
    </rPh>
    <rPh sb="5" eb="6">
      <t>イ</t>
    </rPh>
    <rPh sb="7" eb="8">
      <t>イタル</t>
    </rPh>
    <rPh sb="8" eb="9">
      <t>マコト</t>
    </rPh>
    <rPh sb="9" eb="10">
      <t>カイ</t>
    </rPh>
    <rPh sb="11" eb="15">
      <t>キムラビョウイン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</si>
</sst>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[$-F800]dddd\,\ mmmm\ dd\,\ yyyy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2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 shrinkToFit="1"/>
    </xf>
    <xf numFmtId="41" fontId="11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0" borderId="0" xfId="0" applyFont="1" applyFill="1">
      <alignment vertical="center"/>
    </xf>
    <xf numFmtId="41" fontId="10" fillId="0" borderId="0" xfId="0" applyNumberFormat="1" applyFont="1" applyFill="1">
      <alignment vertical="center"/>
    </xf>
    <xf numFmtId="0" fontId="10" fillId="0" borderId="0" xfId="0" applyFont="1">
      <alignment vertical="center"/>
    </xf>
    <xf numFmtId="41" fontId="10" fillId="0" borderId="0" xfId="0" applyNumberFormat="1" applyFont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38" fontId="13" fillId="0" borderId="0" xfId="1" applyFont="1" applyBorder="1" applyAlignment="1">
      <alignment vertical="center"/>
    </xf>
    <xf numFmtId="9" fontId="10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38" fontId="10" fillId="0" borderId="0" xfId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41" fontId="10" fillId="0" borderId="0" xfId="0" applyNumberFormat="1" applyFont="1" applyAlignment="1">
      <alignment vertical="center"/>
    </xf>
    <xf numFmtId="0" fontId="14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0" fontId="10" fillId="0" borderId="0" xfId="0" applyNumberFormat="1" applyFont="1">
      <alignment vertical="center"/>
    </xf>
    <xf numFmtId="0" fontId="10" fillId="0" borderId="0" xfId="0" applyNumberFormat="1" applyFont="1" applyFill="1" applyAlignment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41" fontId="16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 applyFill="1">
      <alignment vertical="center"/>
    </xf>
    <xf numFmtId="41" fontId="16" fillId="0" borderId="0" xfId="0" applyNumberFormat="1" applyFont="1" applyFill="1">
      <alignment vertical="center"/>
    </xf>
    <xf numFmtId="0" fontId="16" fillId="0" borderId="0" xfId="0" applyFont="1">
      <alignment vertical="center"/>
    </xf>
    <xf numFmtId="38" fontId="16" fillId="0" borderId="0" xfId="1" applyFont="1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/>
    </xf>
    <xf numFmtId="38" fontId="10" fillId="2" borderId="16" xfId="1" applyFont="1" applyFill="1" applyBorder="1" applyAlignment="1">
      <alignment horizontal="right" vertical="center" wrapText="1"/>
    </xf>
    <xf numFmtId="38" fontId="10" fillId="2" borderId="26" xfId="1" applyFont="1" applyFill="1" applyBorder="1" applyAlignment="1">
      <alignment vertical="center" wrapText="1"/>
    </xf>
    <xf numFmtId="38" fontId="10" fillId="2" borderId="20" xfId="1" applyFont="1" applyFill="1" applyBorder="1" applyAlignment="1">
      <alignment horizontal="right" vertical="center" wrapText="1"/>
    </xf>
    <xf numFmtId="38" fontId="10" fillId="2" borderId="21" xfId="1" applyFont="1" applyFill="1" applyBorder="1" applyAlignment="1">
      <alignment vertical="center" wrapText="1"/>
    </xf>
    <xf numFmtId="38" fontId="10" fillId="2" borderId="25" xfId="1" applyFont="1" applyFill="1" applyBorder="1" applyAlignment="1">
      <alignment horizontal="right" vertical="center" wrapText="1"/>
    </xf>
    <xf numFmtId="38" fontId="10" fillId="2" borderId="27" xfId="1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38" fontId="10" fillId="2" borderId="28" xfId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4" fillId="2" borderId="47" xfId="0" applyFont="1" applyFill="1" applyBorder="1" applyAlignment="1">
      <alignment horizontal="center" vertical="center" shrinkToFit="1"/>
    </xf>
    <xf numFmtId="41" fontId="14" fillId="2" borderId="47" xfId="0" applyNumberFormat="1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41" fontId="14" fillId="2" borderId="45" xfId="0" applyNumberFormat="1" applyFont="1" applyFill="1" applyBorder="1" applyAlignment="1">
      <alignment horizontal="center" vertical="center" shrinkToFit="1"/>
    </xf>
    <xf numFmtId="0" fontId="10" fillId="0" borderId="20" xfId="0" applyFont="1" applyFill="1" applyBorder="1" applyAlignment="1" applyProtection="1">
      <alignment vertical="center" shrinkToFit="1"/>
      <protection locked="0"/>
    </xf>
    <xf numFmtId="41" fontId="10" fillId="0" borderId="20" xfId="0" applyNumberFormat="1" applyFont="1" applyBorder="1" applyAlignment="1" applyProtection="1">
      <alignment horizontal="center" vertical="center" shrinkToFit="1"/>
      <protection locked="0"/>
    </xf>
    <xf numFmtId="176" fontId="10" fillId="0" borderId="20" xfId="0" applyNumberFormat="1" applyFont="1" applyBorder="1" applyAlignment="1" applyProtection="1">
      <alignment vertical="center" shrinkToFit="1"/>
      <protection locked="0"/>
    </xf>
    <xf numFmtId="56" fontId="10" fillId="0" borderId="20" xfId="0" applyNumberFormat="1" applyFont="1" applyBorder="1" applyProtection="1">
      <alignment vertical="center"/>
      <protection locked="0"/>
    </xf>
    <xf numFmtId="0" fontId="10" fillId="0" borderId="21" xfId="0" applyFont="1" applyBorder="1" applyAlignment="1" applyProtection="1">
      <alignment vertical="center" shrinkToFit="1"/>
      <protection locked="0"/>
    </xf>
    <xf numFmtId="0" fontId="15" fillId="0" borderId="21" xfId="0" applyFont="1" applyBorder="1" applyAlignment="1" applyProtection="1">
      <alignment vertical="center" shrinkToFit="1"/>
      <protection locked="0"/>
    </xf>
    <xf numFmtId="0" fontId="10" fillId="0" borderId="50" xfId="0" applyFont="1" applyFill="1" applyBorder="1" applyAlignment="1" applyProtection="1">
      <alignment vertical="center" shrinkToFit="1"/>
      <protection locked="0"/>
    </xf>
    <xf numFmtId="41" fontId="10" fillId="0" borderId="50" xfId="0" applyNumberFormat="1" applyFont="1" applyBorder="1" applyAlignment="1" applyProtection="1">
      <alignment horizontal="center" vertical="center" shrinkToFit="1"/>
      <protection locked="0"/>
    </xf>
    <xf numFmtId="176" fontId="10" fillId="0" borderId="50" xfId="0" applyNumberFormat="1" applyFont="1" applyBorder="1" applyAlignment="1" applyProtection="1">
      <alignment vertical="center" shrinkToFit="1"/>
      <protection locked="0"/>
    </xf>
    <xf numFmtId="56" fontId="10" fillId="0" borderId="50" xfId="0" applyNumberFormat="1" applyFont="1" applyBorder="1" applyProtection="1">
      <alignment vertical="center"/>
      <protection locked="0"/>
    </xf>
    <xf numFmtId="0" fontId="10" fillId="0" borderId="51" xfId="0" applyFont="1" applyBorder="1" applyAlignment="1" applyProtection="1">
      <alignment vertical="center" shrinkToFit="1"/>
      <protection locked="0"/>
    </xf>
    <xf numFmtId="41" fontId="10" fillId="0" borderId="31" xfId="0" applyNumberFormat="1" applyFont="1" applyBorder="1" applyAlignment="1" applyProtection="1">
      <alignment vertical="center" shrinkToFit="1"/>
      <protection locked="0"/>
    </xf>
    <xf numFmtId="41" fontId="10" fillId="0" borderId="48" xfId="0" applyNumberFormat="1" applyFont="1" applyBorder="1" applyAlignment="1" applyProtection="1">
      <alignment vertical="center" shrinkToFit="1"/>
      <protection locked="0"/>
    </xf>
    <xf numFmtId="0" fontId="10" fillId="2" borderId="22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0" fillId="0" borderId="0" xfId="9">
      <alignment vertical="center"/>
    </xf>
    <xf numFmtId="0" fontId="24" fillId="0" borderId="0" xfId="9" applyFont="1">
      <alignment vertical="center"/>
    </xf>
    <xf numFmtId="0" fontId="26" fillId="0" borderId="0" xfId="0" applyFont="1">
      <alignment vertical="center"/>
    </xf>
    <xf numFmtId="0" fontId="10" fillId="0" borderId="31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Alignment="1">
      <alignment horizontal="center" vertical="center"/>
    </xf>
    <xf numFmtId="0" fontId="8" fillId="0" borderId="23" xfId="0" applyFont="1" applyBorder="1" applyAlignment="1" applyProtection="1">
      <alignment horizontal="left" vertical="top"/>
      <protection locked="0"/>
    </xf>
    <xf numFmtId="0" fontId="8" fillId="0" borderId="38" xfId="0" applyFont="1" applyBorder="1" applyAlignment="1" applyProtection="1">
      <alignment horizontal="left" vertical="top"/>
      <protection locked="0"/>
    </xf>
    <xf numFmtId="0" fontId="8" fillId="0" borderId="24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49" fontId="12" fillId="0" borderId="8" xfId="0" applyNumberFormat="1" applyFont="1" applyBorder="1" applyAlignment="1" applyProtection="1">
      <alignment horizontal="left" vertical="center" wrapText="1"/>
      <protection locked="0"/>
    </xf>
    <xf numFmtId="49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10" xfId="0" applyNumberFormat="1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20" fillId="0" borderId="11" xfId="9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/>
    </xf>
    <xf numFmtId="0" fontId="10" fillId="2" borderId="19" xfId="0" applyNumberFormat="1" applyFont="1" applyFill="1" applyBorder="1" applyAlignment="1">
      <alignment horizontal="center" vertical="center"/>
    </xf>
    <xf numFmtId="41" fontId="14" fillId="2" borderId="8" xfId="0" applyNumberFormat="1" applyFont="1" applyFill="1" applyBorder="1" applyAlignment="1">
      <alignment horizontal="center" vertical="center" shrinkToFit="1"/>
    </xf>
    <xf numFmtId="41" fontId="14" fillId="2" borderId="46" xfId="0" applyNumberFormat="1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/>
    </xf>
    <xf numFmtId="0" fontId="10" fillId="2" borderId="49" xfId="0" applyNumberFormat="1" applyFont="1" applyFill="1" applyBorder="1" applyAlignment="1">
      <alignment horizontal="center" vertical="center"/>
    </xf>
    <xf numFmtId="41" fontId="16" fillId="0" borderId="0" xfId="0" applyNumberFormat="1" applyFont="1" applyAlignment="1">
      <alignment vertical="center"/>
    </xf>
  </cellXfs>
  <cellStyles count="10">
    <cellStyle name="パーセント 2" xfId="4"/>
    <cellStyle name="ハイパーリンク" xfId="9" builtinId="8"/>
    <cellStyle name="桁区切り" xfId="1" builtinId="6"/>
    <cellStyle name="桁区切り 2" xfId="5"/>
    <cellStyle name="桁区切り 3" xfId="3"/>
    <cellStyle name="標準" xfId="0" builtinId="0"/>
    <cellStyle name="標準 2" xfId="6"/>
    <cellStyle name="標準 3" xfId="7"/>
    <cellStyle name="標準 4" xfId="2"/>
    <cellStyle name="標準 5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7" Type="http://schemas.openxmlformats.org/officeDocument/2006/relationships/image" Target="../media/image7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114300</xdr:rowOff>
    </xdr:from>
    <xdr:to>
      <xdr:col>3</xdr:col>
      <xdr:colOff>304800</xdr:colOff>
      <xdr:row>13</xdr:row>
      <xdr:rowOff>66675</xdr:rowOff>
    </xdr:to>
    <xdr:sp macro="" textlink="">
      <xdr:nvSpPr>
        <xdr:cNvPr id="2" name="正方形/長方形 1"/>
        <xdr:cNvSpPr/>
      </xdr:nvSpPr>
      <xdr:spPr>
        <a:xfrm>
          <a:off x="142875" y="2114550"/>
          <a:ext cx="2257425" cy="2952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179295</xdr:colOff>
      <xdr:row>9</xdr:row>
      <xdr:rowOff>145676</xdr:rowOff>
    </xdr:from>
    <xdr:to>
      <xdr:col>18</xdr:col>
      <xdr:colOff>244040</xdr:colOff>
      <xdr:row>28</xdr:row>
      <xdr:rowOff>36979</xdr:rowOff>
    </xdr:to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6824" y="1781735"/>
          <a:ext cx="4166098" cy="3342715"/>
        </a:xfrm>
        <a:prstGeom prst="rect">
          <a:avLst/>
        </a:prstGeom>
      </xdr:spPr>
    </xdr:pic>
    <xdr:clientData/>
  </xdr:twoCellAnchor>
  <xdr:twoCellAnchor editAs="oneCell">
    <xdr:from>
      <xdr:col>7</xdr:col>
      <xdr:colOff>331695</xdr:colOff>
      <xdr:row>47</xdr:row>
      <xdr:rowOff>73960</xdr:rowOff>
    </xdr:from>
    <xdr:to>
      <xdr:col>10</xdr:col>
      <xdr:colOff>360561</xdr:colOff>
      <xdr:row>65</xdr:row>
      <xdr:rowOff>72159</xdr:rowOff>
    </xdr:to>
    <xdr:pic>
      <xdr:nvPicPr>
        <xdr:cNvPr id="4" name="図 3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395" y="7674910"/>
          <a:ext cx="2086266" cy="3131925"/>
        </a:xfrm>
        <a:prstGeom prst="rect">
          <a:avLst/>
        </a:prstGeom>
      </xdr:spPr>
    </xdr:pic>
    <xdr:clientData/>
  </xdr:twoCellAnchor>
  <xdr:twoCellAnchor editAs="oneCell">
    <xdr:from>
      <xdr:col>10</xdr:col>
      <xdr:colOff>179855</xdr:colOff>
      <xdr:row>47</xdr:row>
      <xdr:rowOff>29134</xdr:rowOff>
    </xdr:from>
    <xdr:to>
      <xdr:col>15</xdr:col>
      <xdr:colOff>399439</xdr:colOff>
      <xdr:row>58</xdr:row>
      <xdr:rowOff>55744</xdr:rowOff>
    </xdr:to>
    <xdr:pic>
      <xdr:nvPicPr>
        <xdr:cNvPr id="5" name="図 4" descr="画面の領域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955" y="7630084"/>
          <a:ext cx="3648584" cy="1960185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448234</xdr:colOff>
      <xdr:row>47</xdr:row>
      <xdr:rowOff>145678</xdr:rowOff>
    </xdr:from>
    <xdr:to>
      <xdr:col>20</xdr:col>
      <xdr:colOff>440866</xdr:colOff>
      <xdr:row>55</xdr:row>
      <xdr:rowOff>78629</xdr:rowOff>
    </xdr:to>
    <xdr:pic>
      <xdr:nvPicPr>
        <xdr:cNvPr id="6" name="図 5" descr="画面の領域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3334" y="7746628"/>
          <a:ext cx="3421632" cy="1352177"/>
        </a:xfrm>
        <a:prstGeom prst="rect">
          <a:avLst/>
        </a:prstGeom>
      </xdr:spPr>
    </xdr:pic>
    <xdr:clientData/>
  </xdr:twoCellAnchor>
  <xdr:twoCellAnchor editAs="oneCell">
    <xdr:from>
      <xdr:col>7</xdr:col>
      <xdr:colOff>257735</xdr:colOff>
      <xdr:row>35</xdr:row>
      <xdr:rowOff>33618</xdr:rowOff>
    </xdr:from>
    <xdr:to>
      <xdr:col>10</xdr:col>
      <xdr:colOff>198061</xdr:colOff>
      <xdr:row>46</xdr:row>
      <xdr:rowOff>52937</xdr:rowOff>
    </xdr:to>
    <xdr:pic>
      <xdr:nvPicPr>
        <xdr:cNvPr id="7" name="図 6" descr="画面の領域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6435" y="5529543"/>
          <a:ext cx="1997726" cy="1952894"/>
        </a:xfrm>
        <a:prstGeom prst="rect">
          <a:avLst/>
        </a:prstGeom>
      </xdr:spPr>
    </xdr:pic>
    <xdr:clientData/>
  </xdr:twoCellAnchor>
  <xdr:twoCellAnchor editAs="oneCell">
    <xdr:from>
      <xdr:col>10</xdr:col>
      <xdr:colOff>324970</xdr:colOff>
      <xdr:row>34</xdr:row>
      <xdr:rowOff>56029</xdr:rowOff>
    </xdr:from>
    <xdr:to>
      <xdr:col>15</xdr:col>
      <xdr:colOff>184234</xdr:colOff>
      <xdr:row>46</xdr:row>
      <xdr:rowOff>40628</xdr:rowOff>
    </xdr:to>
    <xdr:pic>
      <xdr:nvPicPr>
        <xdr:cNvPr id="8" name="図 7" descr="画面の領域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1070" y="5380504"/>
          <a:ext cx="3288264" cy="2089624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448236</xdr:colOff>
      <xdr:row>35</xdr:row>
      <xdr:rowOff>11207</xdr:rowOff>
    </xdr:from>
    <xdr:to>
      <xdr:col>19</xdr:col>
      <xdr:colOff>267057</xdr:colOff>
      <xdr:row>43</xdr:row>
      <xdr:rowOff>144209</xdr:rowOff>
    </xdr:to>
    <xdr:pic>
      <xdr:nvPicPr>
        <xdr:cNvPr id="9" name="図 8" descr="画面の領域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3336" y="5507132"/>
          <a:ext cx="2562021" cy="1552227"/>
        </a:xfrm>
        <a:prstGeom prst="rect">
          <a:avLst/>
        </a:prstGeom>
      </xdr:spPr>
    </xdr:pic>
    <xdr:clientData/>
  </xdr:twoCellAnchor>
  <xdr:twoCellAnchor>
    <xdr:from>
      <xdr:col>10</xdr:col>
      <xdr:colOff>11206</xdr:colOff>
      <xdr:row>38</xdr:row>
      <xdr:rowOff>156882</xdr:rowOff>
    </xdr:from>
    <xdr:to>
      <xdr:col>10</xdr:col>
      <xdr:colOff>358588</xdr:colOff>
      <xdr:row>40</xdr:row>
      <xdr:rowOff>145676</xdr:rowOff>
    </xdr:to>
    <xdr:sp macro="" textlink="">
      <xdr:nvSpPr>
        <xdr:cNvPr id="10" name="右矢印 9"/>
        <xdr:cNvSpPr/>
      </xdr:nvSpPr>
      <xdr:spPr>
        <a:xfrm>
          <a:off x="6907306" y="6214782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100853</xdr:colOff>
      <xdr:row>38</xdr:row>
      <xdr:rowOff>78441</xdr:rowOff>
    </xdr:from>
    <xdr:to>
      <xdr:col>15</xdr:col>
      <xdr:colOff>448235</xdr:colOff>
      <xdr:row>40</xdr:row>
      <xdr:rowOff>67235</xdr:rowOff>
    </xdr:to>
    <xdr:sp macro="" textlink="">
      <xdr:nvSpPr>
        <xdr:cNvPr id="11" name="右矢印 10"/>
        <xdr:cNvSpPr/>
      </xdr:nvSpPr>
      <xdr:spPr>
        <a:xfrm>
          <a:off x="10425953" y="6136341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141195</xdr:colOff>
      <xdr:row>51</xdr:row>
      <xdr:rowOff>107576</xdr:rowOff>
    </xdr:from>
    <xdr:to>
      <xdr:col>10</xdr:col>
      <xdr:colOff>488577</xdr:colOff>
      <xdr:row>53</xdr:row>
      <xdr:rowOff>96370</xdr:rowOff>
    </xdr:to>
    <xdr:sp macro="" textlink="">
      <xdr:nvSpPr>
        <xdr:cNvPr id="12" name="右矢印 11"/>
        <xdr:cNvSpPr/>
      </xdr:nvSpPr>
      <xdr:spPr>
        <a:xfrm>
          <a:off x="7037295" y="8441951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224678</xdr:colOff>
      <xdr:row>51</xdr:row>
      <xdr:rowOff>129987</xdr:rowOff>
    </xdr:from>
    <xdr:to>
      <xdr:col>15</xdr:col>
      <xdr:colOff>572060</xdr:colOff>
      <xdr:row>53</xdr:row>
      <xdr:rowOff>118781</xdr:rowOff>
    </xdr:to>
    <xdr:sp macro="" textlink="">
      <xdr:nvSpPr>
        <xdr:cNvPr id="13" name="右矢印 12"/>
        <xdr:cNvSpPr/>
      </xdr:nvSpPr>
      <xdr:spPr>
        <a:xfrm>
          <a:off x="10549778" y="8464362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31</xdr:row>
      <xdr:rowOff>133350</xdr:rowOff>
    </xdr:from>
    <xdr:to>
      <xdr:col>0</xdr:col>
      <xdr:colOff>2676525</xdr:colOff>
      <xdr:row>36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504825" y="4419600"/>
          <a:ext cx="2171700" cy="6858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シート保護</a:t>
          </a:r>
          <a:endParaRPr kumimoji="1" lang="en-US" altLang="ja-JP" sz="1100"/>
        </a:p>
        <a:p>
          <a:r>
            <a:rPr kumimoji="1" lang="ja-JP" altLang="en-US" sz="1100"/>
            <a:t>パスワード：</a:t>
          </a:r>
          <a:r>
            <a:rPr kumimoji="1" lang="en-US" altLang="ja-JP" sz="1100"/>
            <a:t>fcci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upport.microsoft.com/ja-jp/help/881336" TargetMode="External"/><Relationship Id="rId1" Type="http://schemas.openxmlformats.org/officeDocument/2006/relationships/hyperlink" Target="mailto:fkkaiin@fukunet.or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00"/>
  <sheetViews>
    <sheetView tabSelected="1" workbookViewId="0">
      <selection activeCell="N11" sqref="N11"/>
    </sheetView>
  </sheetViews>
  <sheetFormatPr defaultRowHeight="13.5"/>
  <cols>
    <col min="1" max="2" width="3.875" style="1" customWidth="1"/>
    <col min="3" max="4" width="15.125" style="1" customWidth="1"/>
    <col min="5" max="5" width="5.875" style="1" customWidth="1"/>
    <col min="6" max="6" width="13.625" style="1" customWidth="1"/>
    <col min="7" max="7" width="6.375" style="1" customWidth="1"/>
    <col min="8" max="8" width="11" style="1" bestFit="1" customWidth="1"/>
    <col min="9" max="9" width="9.75" style="1" customWidth="1"/>
    <col min="10" max="10" width="12.625" style="1" customWidth="1"/>
    <col min="11" max="13" width="5.25" style="1" customWidth="1"/>
    <col min="14" max="14" width="15" style="1" customWidth="1"/>
    <col min="15" max="16384" width="9" style="1"/>
  </cols>
  <sheetData>
    <row r="1" spans="1:19" ht="30.75" customHeight="1">
      <c r="A1" s="75" t="s">
        <v>18</v>
      </c>
      <c r="B1" s="75"/>
      <c r="C1" s="75"/>
      <c r="D1" s="75"/>
      <c r="E1" s="75"/>
      <c r="F1" s="75"/>
      <c r="G1" s="75"/>
      <c r="H1" s="75"/>
      <c r="I1" s="75"/>
      <c r="J1" s="75"/>
    </row>
    <row r="2" spans="1:19" ht="15" customHeight="1">
      <c r="A2" s="43"/>
      <c r="B2" s="43"/>
      <c r="C2" s="44"/>
      <c r="D2" s="44"/>
      <c r="E2" s="44"/>
      <c r="F2" s="44"/>
      <c r="G2" s="44"/>
      <c r="H2" s="44"/>
      <c r="I2" s="44"/>
      <c r="J2" s="44"/>
    </row>
    <row r="3" spans="1:19" ht="19.5" customHeight="1" thickBot="1">
      <c r="A3" s="45" t="s">
        <v>17</v>
      </c>
      <c r="B3" s="44"/>
      <c r="C3" s="44"/>
      <c r="D3" s="44"/>
      <c r="E3" s="44"/>
      <c r="F3" s="44"/>
      <c r="G3" s="44"/>
      <c r="H3" s="44"/>
      <c r="I3" s="44"/>
      <c r="J3" s="44"/>
    </row>
    <row r="4" spans="1:19" ht="13.5" customHeight="1">
      <c r="A4" s="126" t="s">
        <v>72</v>
      </c>
      <c r="B4" s="127"/>
      <c r="C4" s="127"/>
      <c r="D4" s="127"/>
      <c r="E4" s="127"/>
      <c r="F4" s="127"/>
      <c r="G4" s="127"/>
      <c r="H4" s="127"/>
      <c r="I4" s="127"/>
      <c r="J4" s="128"/>
      <c r="K4" s="2"/>
      <c r="L4" s="2"/>
      <c r="M4" s="2"/>
      <c r="N4" s="2"/>
      <c r="O4" s="3"/>
      <c r="P4" s="3"/>
      <c r="Q4" s="4"/>
      <c r="R4" s="5"/>
      <c r="S4" s="5"/>
    </row>
    <row r="5" spans="1:19" ht="22.5" customHeight="1" thickBot="1">
      <c r="A5" s="129"/>
      <c r="B5" s="130"/>
      <c r="C5" s="130"/>
      <c r="D5" s="130"/>
      <c r="E5" s="130"/>
      <c r="F5" s="130"/>
      <c r="G5" s="130"/>
      <c r="H5" s="130"/>
      <c r="I5" s="130"/>
      <c r="J5" s="131"/>
      <c r="M5" s="2"/>
      <c r="N5" s="2"/>
      <c r="O5" s="6"/>
      <c r="P5" s="6"/>
      <c r="Q5" s="7"/>
      <c r="R5" s="5"/>
      <c r="S5" s="5"/>
    </row>
    <row r="6" spans="1:19" ht="22.5" customHeight="1">
      <c r="A6" s="41"/>
      <c r="B6" s="41"/>
      <c r="C6" s="41"/>
      <c r="D6" s="41"/>
      <c r="E6" s="41"/>
      <c r="F6" s="41"/>
      <c r="G6" s="41"/>
      <c r="H6" s="41"/>
      <c r="I6" s="41"/>
      <c r="J6" s="42"/>
      <c r="M6" s="2"/>
      <c r="N6" s="2"/>
      <c r="O6" s="6"/>
      <c r="P6" s="8"/>
      <c r="Q6" s="9"/>
      <c r="R6" s="5"/>
      <c r="S6" s="5"/>
    </row>
    <row r="7" spans="1:19">
      <c r="A7" s="93" t="s">
        <v>19</v>
      </c>
      <c r="B7" s="94"/>
      <c r="C7" s="134"/>
      <c r="D7" s="135"/>
      <c r="E7" s="135"/>
      <c r="F7" s="135"/>
      <c r="G7" s="135"/>
      <c r="H7" s="136"/>
      <c r="I7" s="89" t="s">
        <v>7</v>
      </c>
      <c r="J7" s="90"/>
      <c r="M7" s="2"/>
      <c r="N7" s="2"/>
      <c r="O7" s="6"/>
      <c r="P7" s="8"/>
      <c r="Q7" s="9"/>
      <c r="R7" s="5"/>
      <c r="S7" s="5"/>
    </row>
    <row r="8" spans="1:19" ht="39.75" customHeight="1">
      <c r="A8" s="85" t="s">
        <v>8</v>
      </c>
      <c r="B8" s="86"/>
      <c r="C8" s="139"/>
      <c r="D8" s="140"/>
      <c r="E8" s="140"/>
      <c r="F8" s="140"/>
      <c r="G8" s="140"/>
      <c r="H8" s="141"/>
      <c r="I8" s="137"/>
      <c r="J8" s="138"/>
      <c r="M8" s="2"/>
      <c r="N8" s="2"/>
      <c r="O8" s="6"/>
      <c r="P8" s="8"/>
      <c r="Q8" s="9"/>
      <c r="R8" s="5"/>
      <c r="S8" s="5"/>
    </row>
    <row r="9" spans="1:19" ht="21.6" customHeight="1">
      <c r="A9" s="93" t="s">
        <v>22</v>
      </c>
      <c r="B9" s="94"/>
      <c r="C9" s="100"/>
      <c r="D9" s="101"/>
      <c r="E9" s="102"/>
      <c r="F9" s="142" t="s">
        <v>6</v>
      </c>
      <c r="G9" s="143"/>
      <c r="H9" s="30" t="s">
        <v>34</v>
      </c>
      <c r="I9" s="31" t="s">
        <v>1</v>
      </c>
      <c r="J9" s="32" t="s">
        <v>21</v>
      </c>
      <c r="M9" s="2"/>
      <c r="N9" s="2"/>
      <c r="O9" s="6"/>
      <c r="P9" s="6"/>
      <c r="Q9" s="7"/>
      <c r="R9" s="5"/>
      <c r="S9" s="5"/>
    </row>
    <row r="10" spans="1:19" ht="21.6" customHeight="1">
      <c r="A10" s="91" t="s">
        <v>12</v>
      </c>
      <c r="B10" s="92"/>
      <c r="C10" s="76"/>
      <c r="D10" s="77"/>
      <c r="E10" s="78"/>
      <c r="F10" s="132" t="str">
        <f>VLOOKUP($A$4,参照用!$A$2:$I$26,2,FALSE)&amp;""</f>
        <v>法定健診</v>
      </c>
      <c r="G10" s="133"/>
      <c r="H10" s="33">
        <f>IFERROR(VLOOKUP($F10,参照用!$B$28:$C$35,2,FALSE),"")</f>
        <v>6400</v>
      </c>
      <c r="I10" s="49">
        <f>IF(F10="","",COUNTIF($G$21:$H$100,F10))</f>
        <v>0</v>
      </c>
      <c r="J10" s="34">
        <f>IF(I10="","",H10*I10)</f>
        <v>0</v>
      </c>
      <c r="M10" s="2"/>
      <c r="N10" s="2"/>
      <c r="O10" s="6"/>
      <c r="P10" s="6"/>
      <c r="Q10" s="7"/>
      <c r="R10" s="5"/>
      <c r="S10" s="5"/>
    </row>
    <row r="11" spans="1:19" ht="21.6" customHeight="1">
      <c r="A11" s="95" t="s">
        <v>43</v>
      </c>
      <c r="B11" s="96"/>
      <c r="C11" s="79"/>
      <c r="D11" s="80"/>
      <c r="E11" s="81"/>
      <c r="F11" s="114" t="str">
        <f>VLOOKUP($A$4,参照用!$A$2:$I$26,3,FALSE)&amp;""</f>
        <v>ミニ人間ドック</v>
      </c>
      <c r="G11" s="115"/>
      <c r="H11" s="35">
        <f>IFERROR(VLOOKUP($F11,参照用!$B$28:$C$35,2,FALSE),"")</f>
        <v>18900</v>
      </c>
      <c r="I11" s="50">
        <f t="shared" ref="I11:I17" si="0">IF(F11="","",COUNTIF($G$21:$H$100,F11))</f>
        <v>0</v>
      </c>
      <c r="J11" s="36">
        <f t="shared" ref="J11:J17" si="1">IF(I11="","",H11*I11)</f>
        <v>0</v>
      </c>
      <c r="M11" s="2"/>
      <c r="N11" s="2"/>
      <c r="O11" s="6"/>
      <c r="P11" s="6"/>
      <c r="Q11" s="7"/>
      <c r="R11" s="5"/>
      <c r="S11" s="5"/>
    </row>
    <row r="12" spans="1:19" ht="21.6" customHeight="1">
      <c r="A12" s="97"/>
      <c r="B12" s="96"/>
      <c r="C12" s="79"/>
      <c r="D12" s="80"/>
      <c r="E12" s="81"/>
      <c r="F12" s="116" t="str">
        <f>VLOOKUP($A$4,参照用!$A$2:$I$26,4,FALSE)&amp;""</f>
        <v>半日人間ドックＡ</v>
      </c>
      <c r="G12" s="117"/>
      <c r="H12" s="35">
        <f>IFERROR(VLOOKUP($F12,参照用!$B$28:$C$35,2,FALSE),"")</f>
        <v>35700</v>
      </c>
      <c r="I12" s="50">
        <f t="shared" si="0"/>
        <v>0</v>
      </c>
      <c r="J12" s="36">
        <f t="shared" si="1"/>
        <v>0</v>
      </c>
      <c r="M12" s="2"/>
      <c r="N12" s="2"/>
      <c r="O12" s="11"/>
      <c r="P12" s="12"/>
      <c r="Q12" s="7"/>
      <c r="R12" s="13"/>
      <c r="S12" s="5"/>
    </row>
    <row r="13" spans="1:19" ht="21.6" customHeight="1">
      <c r="A13" s="97"/>
      <c r="B13" s="96"/>
      <c r="C13" s="79"/>
      <c r="D13" s="80"/>
      <c r="E13" s="81"/>
      <c r="F13" s="114" t="str">
        <f>VLOOKUP($A$4,参照用!$A$2:$I$26,5,FALSE)&amp;""</f>
        <v/>
      </c>
      <c r="G13" s="115"/>
      <c r="H13" s="35" t="str">
        <f>IFERROR(VLOOKUP($F13,参照用!$B$28:$C$35,2,FALSE),"")</f>
        <v/>
      </c>
      <c r="I13" s="50" t="str">
        <f t="shared" si="0"/>
        <v/>
      </c>
      <c r="J13" s="36" t="str">
        <f t="shared" si="1"/>
        <v/>
      </c>
      <c r="M13" s="2"/>
      <c r="N13" s="2"/>
      <c r="O13" s="11"/>
      <c r="P13" s="12"/>
      <c r="Q13" s="14"/>
      <c r="R13" s="5"/>
      <c r="S13" s="5"/>
    </row>
    <row r="14" spans="1:19" ht="21.6" customHeight="1">
      <c r="A14" s="98"/>
      <c r="B14" s="99"/>
      <c r="C14" s="82"/>
      <c r="D14" s="83"/>
      <c r="E14" s="84"/>
      <c r="F14" s="116" t="str">
        <f>VLOOKUP($A$4,参照用!$A$2:$I$26,6,FALSE)&amp;""</f>
        <v/>
      </c>
      <c r="G14" s="117"/>
      <c r="H14" s="35" t="str">
        <f>IFERROR(VLOOKUP($F14,参照用!$B$28:$C$35,2,FALSE),"")</f>
        <v/>
      </c>
      <c r="I14" s="50" t="str">
        <f t="shared" si="0"/>
        <v/>
      </c>
      <c r="J14" s="36" t="str">
        <f t="shared" si="1"/>
        <v/>
      </c>
      <c r="M14" s="2"/>
      <c r="N14" s="2"/>
      <c r="O14" s="11"/>
      <c r="P14" s="12"/>
      <c r="Q14" s="14"/>
      <c r="R14" s="5"/>
      <c r="S14" s="5"/>
    </row>
    <row r="15" spans="1:19" ht="21.6" customHeight="1">
      <c r="A15" s="89" t="s">
        <v>13</v>
      </c>
      <c r="B15" s="90"/>
      <c r="C15" s="103"/>
      <c r="D15" s="104"/>
      <c r="E15" s="105"/>
      <c r="F15" s="114" t="str">
        <f>VLOOKUP($A$4,参照用!$A$2:$I$26,7,FALSE)&amp;""</f>
        <v/>
      </c>
      <c r="G15" s="115"/>
      <c r="H15" s="35" t="str">
        <f>IFERROR(VLOOKUP($F15,参照用!$B$28:$C$35,2,FALSE),"")</f>
        <v/>
      </c>
      <c r="I15" s="50" t="str">
        <f t="shared" si="0"/>
        <v/>
      </c>
      <c r="J15" s="36" t="str">
        <f t="shared" si="1"/>
        <v/>
      </c>
      <c r="K15" s="15"/>
      <c r="L15" s="15"/>
      <c r="M15" s="2"/>
      <c r="N15" s="2"/>
      <c r="O15" s="11"/>
      <c r="P15" s="12"/>
      <c r="Q15" s="14"/>
      <c r="R15" s="5"/>
      <c r="S15" s="5"/>
    </row>
    <row r="16" spans="1:19" ht="21.6" customHeight="1">
      <c r="A16" s="87" t="s">
        <v>14</v>
      </c>
      <c r="B16" s="88"/>
      <c r="C16" s="109"/>
      <c r="D16" s="110"/>
      <c r="E16" s="111"/>
      <c r="F16" s="114" t="str">
        <f>VLOOKUP($A$4,参照用!$A$2:$I$26,8,FALSE)&amp;""</f>
        <v/>
      </c>
      <c r="G16" s="115"/>
      <c r="H16" s="35" t="str">
        <f>IFERROR(VLOOKUP($F16,参照用!$B$28:$C$35,2,FALSE),"")</f>
        <v/>
      </c>
      <c r="I16" s="50" t="str">
        <f t="shared" si="0"/>
        <v/>
      </c>
      <c r="J16" s="36" t="str">
        <f t="shared" si="1"/>
        <v/>
      </c>
      <c r="K16" s="15"/>
      <c r="L16" s="15"/>
      <c r="M16" s="2"/>
      <c r="N16" s="2"/>
      <c r="O16" s="11"/>
      <c r="P16" s="12"/>
      <c r="Q16" s="14"/>
      <c r="R16" s="5"/>
      <c r="S16" s="5"/>
    </row>
    <row r="17" spans="1:19" ht="21.6" customHeight="1" thickBot="1">
      <c r="A17" s="87" t="s">
        <v>15</v>
      </c>
      <c r="B17" s="88"/>
      <c r="C17" s="109"/>
      <c r="D17" s="110"/>
      <c r="E17" s="111"/>
      <c r="F17" s="118" t="str">
        <f>VLOOKUP($A$4,参照用!$A$2:$I$26,9,FALSE)&amp;""</f>
        <v/>
      </c>
      <c r="G17" s="119"/>
      <c r="H17" s="37" t="str">
        <f>IFERROR(VLOOKUP($F17,参照用!$B$28:$C$35,2,FALSE),"")</f>
        <v/>
      </c>
      <c r="I17" s="51" t="str">
        <f t="shared" si="0"/>
        <v/>
      </c>
      <c r="J17" s="38" t="str">
        <f t="shared" si="1"/>
        <v/>
      </c>
      <c r="K17" s="15"/>
      <c r="L17" s="15"/>
      <c r="M17" s="2"/>
      <c r="N17" s="2"/>
      <c r="O17" s="11"/>
      <c r="P17" s="12"/>
      <c r="Q17" s="14"/>
      <c r="R17" s="5"/>
      <c r="S17" s="5"/>
    </row>
    <row r="18" spans="1:19" ht="21.6" customHeight="1" thickTop="1">
      <c r="A18" s="85" t="s">
        <v>9</v>
      </c>
      <c r="B18" s="86"/>
      <c r="C18" s="106"/>
      <c r="D18" s="107"/>
      <c r="E18" s="108"/>
      <c r="F18" s="112" t="s">
        <v>3</v>
      </c>
      <c r="G18" s="113"/>
      <c r="H18" s="39"/>
      <c r="I18" s="66">
        <f>SUM(I10:I17)</f>
        <v>0</v>
      </c>
      <c r="J18" s="40">
        <f>SUM(J10:J17)</f>
        <v>0</v>
      </c>
      <c r="K18" s="15"/>
      <c r="L18" s="15"/>
      <c r="M18" s="2"/>
      <c r="N18" s="2"/>
      <c r="O18" s="11"/>
      <c r="P18" s="12"/>
      <c r="Q18" s="14"/>
      <c r="R18" s="5"/>
      <c r="S18" s="5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15"/>
      <c r="L19" s="15"/>
      <c r="M19" s="2"/>
      <c r="N19" s="2"/>
      <c r="O19" s="11"/>
      <c r="P19" s="12"/>
      <c r="Q19" s="14"/>
      <c r="R19" s="5"/>
      <c r="S19" s="5"/>
    </row>
    <row r="20" spans="1:19" ht="21" customHeight="1">
      <c r="A20" s="122"/>
      <c r="B20" s="123"/>
      <c r="C20" s="52" t="s">
        <v>4</v>
      </c>
      <c r="D20" s="46" t="s">
        <v>10</v>
      </c>
      <c r="E20" s="47" t="s">
        <v>11</v>
      </c>
      <c r="F20" s="47" t="s">
        <v>20</v>
      </c>
      <c r="G20" s="124" t="s">
        <v>16</v>
      </c>
      <c r="H20" s="125"/>
      <c r="I20" s="46" t="s">
        <v>5</v>
      </c>
      <c r="J20" s="48" t="s">
        <v>23</v>
      </c>
      <c r="K20" s="16"/>
      <c r="L20" s="11"/>
      <c r="M20" s="12"/>
      <c r="N20" s="17"/>
      <c r="O20" s="5"/>
      <c r="P20" s="5"/>
    </row>
    <row r="21" spans="1:19" ht="21" customHeight="1">
      <c r="A21" s="120" t="str">
        <f>IF(C21="","",ROW()-20)</f>
        <v/>
      </c>
      <c r="B21" s="121"/>
      <c r="C21" s="64"/>
      <c r="D21" s="53"/>
      <c r="E21" s="54"/>
      <c r="F21" s="55"/>
      <c r="G21" s="73"/>
      <c r="H21" s="74"/>
      <c r="I21" s="56"/>
      <c r="J21" s="57"/>
      <c r="K21" s="18"/>
      <c r="L21" s="19"/>
      <c r="M21" s="19"/>
      <c r="N21" s="19"/>
      <c r="O21" s="19"/>
      <c r="P21" s="19"/>
    </row>
    <row r="22" spans="1:19" ht="21" customHeight="1">
      <c r="A22" s="120" t="str">
        <f t="shared" ref="A22:A85" si="2">IF(C22="","",ROW()-20)</f>
        <v/>
      </c>
      <c r="B22" s="121"/>
      <c r="C22" s="64"/>
      <c r="D22" s="53"/>
      <c r="E22" s="54"/>
      <c r="F22" s="55"/>
      <c r="G22" s="73"/>
      <c r="H22" s="74"/>
      <c r="I22" s="56"/>
      <c r="J22" s="57"/>
      <c r="K22" s="10"/>
      <c r="L22" s="8"/>
      <c r="M22" s="8"/>
      <c r="N22" s="9"/>
      <c r="O22" s="20"/>
      <c r="P22" s="8"/>
    </row>
    <row r="23" spans="1:19" ht="21" customHeight="1">
      <c r="A23" s="120" t="str">
        <f t="shared" si="2"/>
        <v/>
      </c>
      <c r="B23" s="121"/>
      <c r="C23" s="64"/>
      <c r="D23" s="53"/>
      <c r="E23" s="54"/>
      <c r="F23" s="55"/>
      <c r="G23" s="73"/>
      <c r="H23" s="74"/>
      <c r="I23" s="56"/>
      <c r="J23" s="57"/>
      <c r="K23" s="10"/>
      <c r="L23" s="8"/>
      <c r="M23" s="8"/>
      <c r="N23" s="9"/>
      <c r="O23" s="20"/>
      <c r="P23" s="6"/>
    </row>
    <row r="24" spans="1:19" ht="21" customHeight="1">
      <c r="A24" s="120" t="str">
        <f t="shared" si="2"/>
        <v/>
      </c>
      <c r="B24" s="121"/>
      <c r="C24" s="64"/>
      <c r="D24" s="53"/>
      <c r="E24" s="54"/>
      <c r="F24" s="55"/>
      <c r="G24" s="73"/>
      <c r="H24" s="74"/>
      <c r="I24" s="56"/>
      <c r="J24" s="57"/>
      <c r="K24" s="10"/>
      <c r="L24" s="6"/>
      <c r="M24" s="6"/>
      <c r="N24" s="9"/>
      <c r="O24" s="21"/>
      <c r="P24" s="8"/>
    </row>
    <row r="25" spans="1:19" ht="21" customHeight="1">
      <c r="A25" s="120" t="str">
        <f t="shared" si="2"/>
        <v/>
      </c>
      <c r="B25" s="121"/>
      <c r="C25" s="64"/>
      <c r="D25" s="53"/>
      <c r="E25" s="54"/>
      <c r="F25" s="55"/>
      <c r="G25" s="73"/>
      <c r="H25" s="74"/>
      <c r="I25" s="56"/>
      <c r="J25" s="57"/>
      <c r="K25" s="10"/>
      <c r="L25" s="8"/>
      <c r="M25" s="8"/>
      <c r="N25" s="9"/>
      <c r="O25" s="22"/>
      <c r="P25" s="8"/>
    </row>
    <row r="26" spans="1:19" ht="21" customHeight="1">
      <c r="A26" s="120" t="str">
        <f t="shared" si="2"/>
        <v/>
      </c>
      <c r="B26" s="121"/>
      <c r="C26" s="64"/>
      <c r="D26" s="53"/>
      <c r="E26" s="54"/>
      <c r="F26" s="55"/>
      <c r="G26" s="73"/>
      <c r="H26" s="74"/>
      <c r="I26" s="56"/>
      <c r="J26" s="57"/>
      <c r="K26" s="10"/>
      <c r="L26" s="8"/>
      <c r="M26" s="8"/>
      <c r="N26" s="9"/>
      <c r="O26" s="20"/>
      <c r="P26" s="8"/>
    </row>
    <row r="27" spans="1:19" ht="21" customHeight="1">
      <c r="A27" s="120" t="str">
        <f t="shared" si="2"/>
        <v/>
      </c>
      <c r="B27" s="121"/>
      <c r="C27" s="64"/>
      <c r="D27" s="53"/>
      <c r="E27" s="54"/>
      <c r="F27" s="55"/>
      <c r="G27" s="73"/>
      <c r="H27" s="74"/>
      <c r="I27" s="56"/>
      <c r="J27" s="57"/>
      <c r="K27" s="10"/>
      <c r="L27" s="8"/>
      <c r="M27" s="8"/>
      <c r="N27" s="9"/>
      <c r="O27" s="20"/>
      <c r="P27" s="8"/>
    </row>
    <row r="28" spans="1:19" ht="21" customHeight="1">
      <c r="A28" s="120" t="str">
        <f t="shared" si="2"/>
        <v/>
      </c>
      <c r="B28" s="121"/>
      <c r="C28" s="64"/>
      <c r="D28" s="53"/>
      <c r="E28" s="54"/>
      <c r="F28" s="55"/>
      <c r="G28" s="73"/>
      <c r="H28" s="74"/>
      <c r="I28" s="56"/>
      <c r="J28" s="57"/>
      <c r="K28" s="10"/>
      <c r="L28" s="8"/>
      <c r="M28" s="8"/>
      <c r="N28" s="9"/>
      <c r="O28" s="22"/>
      <c r="P28" s="8"/>
    </row>
    <row r="29" spans="1:19" ht="21" customHeight="1">
      <c r="A29" s="120" t="str">
        <f t="shared" si="2"/>
        <v/>
      </c>
      <c r="B29" s="121"/>
      <c r="C29" s="64"/>
      <c r="D29" s="53"/>
      <c r="E29" s="54"/>
      <c r="F29" s="55"/>
      <c r="G29" s="73"/>
      <c r="H29" s="74"/>
      <c r="I29" s="56"/>
      <c r="J29" s="57"/>
      <c r="K29" s="10"/>
      <c r="L29" s="8"/>
      <c r="M29" s="8"/>
      <c r="N29" s="9"/>
      <c r="O29" s="22"/>
      <c r="P29" s="8"/>
    </row>
    <row r="30" spans="1:19" ht="21" customHeight="1">
      <c r="A30" s="120" t="str">
        <f t="shared" si="2"/>
        <v/>
      </c>
      <c r="B30" s="121"/>
      <c r="C30" s="64"/>
      <c r="D30" s="53"/>
      <c r="E30" s="54"/>
      <c r="F30" s="55"/>
      <c r="G30" s="73"/>
      <c r="H30" s="74"/>
      <c r="I30" s="56"/>
      <c r="J30" s="57"/>
      <c r="K30" s="10"/>
      <c r="L30" s="8"/>
      <c r="M30" s="8"/>
      <c r="N30" s="9"/>
      <c r="O30" s="20"/>
      <c r="P30" s="8"/>
    </row>
    <row r="31" spans="1:19" ht="21" customHeight="1">
      <c r="A31" s="120" t="str">
        <f t="shared" si="2"/>
        <v/>
      </c>
      <c r="B31" s="121"/>
      <c r="C31" s="64"/>
      <c r="D31" s="53"/>
      <c r="E31" s="54"/>
      <c r="F31" s="55"/>
      <c r="G31" s="73"/>
      <c r="H31" s="74"/>
      <c r="I31" s="56"/>
      <c r="J31" s="57"/>
      <c r="K31" s="10"/>
      <c r="L31" s="8"/>
      <c r="M31" s="8"/>
      <c r="N31" s="9"/>
      <c r="O31" s="20"/>
      <c r="P31" s="8"/>
    </row>
    <row r="32" spans="1:19" ht="21" customHeight="1">
      <c r="A32" s="120" t="str">
        <f t="shared" si="2"/>
        <v/>
      </c>
      <c r="B32" s="121"/>
      <c r="C32" s="64"/>
      <c r="D32" s="53"/>
      <c r="E32" s="54"/>
      <c r="F32" s="55"/>
      <c r="G32" s="73"/>
      <c r="H32" s="74"/>
      <c r="I32" s="56"/>
      <c r="J32" s="57"/>
      <c r="K32" s="10"/>
      <c r="L32" s="8"/>
      <c r="M32" s="8"/>
      <c r="N32" s="9"/>
      <c r="O32" s="20"/>
      <c r="P32" s="8"/>
    </row>
    <row r="33" spans="1:16" ht="21" customHeight="1">
      <c r="A33" s="120" t="str">
        <f t="shared" si="2"/>
        <v/>
      </c>
      <c r="B33" s="121"/>
      <c r="C33" s="64"/>
      <c r="D33" s="53"/>
      <c r="E33" s="54"/>
      <c r="F33" s="55"/>
      <c r="G33" s="73"/>
      <c r="H33" s="74"/>
      <c r="I33" s="56"/>
      <c r="J33" s="57"/>
      <c r="K33" s="10"/>
      <c r="L33" s="8"/>
      <c r="M33" s="8"/>
      <c r="N33" s="9"/>
      <c r="O33" s="20"/>
      <c r="P33" s="8"/>
    </row>
    <row r="34" spans="1:16" ht="21" customHeight="1">
      <c r="A34" s="120" t="str">
        <f t="shared" si="2"/>
        <v/>
      </c>
      <c r="B34" s="121"/>
      <c r="C34" s="64"/>
      <c r="D34" s="53"/>
      <c r="E34" s="54"/>
      <c r="F34" s="55"/>
      <c r="G34" s="73"/>
      <c r="H34" s="74"/>
      <c r="I34" s="56"/>
      <c r="J34" s="57"/>
      <c r="K34" s="10"/>
      <c r="L34" s="8"/>
      <c r="M34" s="8"/>
      <c r="N34" s="9"/>
      <c r="O34" s="20"/>
      <c r="P34" s="8"/>
    </row>
    <row r="35" spans="1:16" ht="21" customHeight="1">
      <c r="A35" s="120" t="str">
        <f t="shared" si="2"/>
        <v/>
      </c>
      <c r="B35" s="121"/>
      <c r="C35" s="64"/>
      <c r="D35" s="53"/>
      <c r="E35" s="54"/>
      <c r="F35" s="55"/>
      <c r="G35" s="73"/>
      <c r="H35" s="74"/>
      <c r="I35" s="56"/>
      <c r="J35" s="57"/>
      <c r="K35" s="10"/>
      <c r="L35" s="8"/>
      <c r="M35" s="8"/>
      <c r="N35" s="9"/>
      <c r="O35" s="22"/>
      <c r="P35" s="8"/>
    </row>
    <row r="36" spans="1:16" ht="21" customHeight="1">
      <c r="A36" s="120" t="str">
        <f t="shared" si="2"/>
        <v/>
      </c>
      <c r="B36" s="121"/>
      <c r="C36" s="64"/>
      <c r="D36" s="53"/>
      <c r="E36" s="54"/>
      <c r="F36" s="55"/>
      <c r="G36" s="73"/>
      <c r="H36" s="74"/>
      <c r="I36" s="56"/>
      <c r="J36" s="57"/>
      <c r="K36" s="10"/>
      <c r="L36" s="8"/>
      <c r="M36" s="8"/>
      <c r="N36" s="9"/>
      <c r="O36" s="22"/>
      <c r="P36" s="8"/>
    </row>
    <row r="37" spans="1:16" ht="21" customHeight="1">
      <c r="A37" s="120" t="str">
        <f t="shared" si="2"/>
        <v/>
      </c>
      <c r="B37" s="121"/>
      <c r="C37" s="64"/>
      <c r="D37" s="53"/>
      <c r="E37" s="54"/>
      <c r="F37" s="55"/>
      <c r="G37" s="73"/>
      <c r="H37" s="74"/>
      <c r="I37" s="56"/>
      <c r="J37" s="57"/>
      <c r="K37" s="10"/>
      <c r="L37" s="8"/>
      <c r="M37" s="8"/>
      <c r="N37" s="9"/>
      <c r="O37" s="20"/>
      <c r="P37" s="8"/>
    </row>
    <row r="38" spans="1:16" ht="21" customHeight="1">
      <c r="A38" s="120" t="str">
        <f t="shared" si="2"/>
        <v/>
      </c>
      <c r="B38" s="121"/>
      <c r="C38" s="64"/>
      <c r="D38" s="53"/>
      <c r="E38" s="54"/>
      <c r="F38" s="55"/>
      <c r="G38" s="73"/>
      <c r="H38" s="74"/>
      <c r="I38" s="56"/>
      <c r="J38" s="57"/>
      <c r="K38" s="10"/>
      <c r="L38" s="8"/>
      <c r="M38" s="8"/>
      <c r="N38" s="9"/>
      <c r="O38" s="20"/>
      <c r="P38" s="8"/>
    </row>
    <row r="39" spans="1:16" ht="21" customHeight="1">
      <c r="A39" s="120" t="str">
        <f t="shared" si="2"/>
        <v/>
      </c>
      <c r="B39" s="121"/>
      <c r="C39" s="64"/>
      <c r="D39" s="53"/>
      <c r="E39" s="54"/>
      <c r="F39" s="55"/>
      <c r="G39" s="73"/>
      <c r="H39" s="74"/>
      <c r="I39" s="56"/>
      <c r="J39" s="58"/>
      <c r="K39" s="10"/>
      <c r="L39" s="8"/>
      <c r="M39" s="8"/>
      <c r="N39" s="9"/>
      <c r="O39" s="22"/>
      <c r="P39" s="8"/>
    </row>
    <row r="40" spans="1:16" ht="21" customHeight="1">
      <c r="A40" s="120" t="str">
        <f t="shared" si="2"/>
        <v/>
      </c>
      <c r="B40" s="121"/>
      <c r="C40" s="64"/>
      <c r="D40" s="53"/>
      <c r="E40" s="54"/>
      <c r="F40" s="55"/>
      <c r="G40" s="73"/>
      <c r="H40" s="74"/>
      <c r="I40" s="56"/>
      <c r="J40" s="57"/>
      <c r="K40" s="23"/>
      <c r="L40" s="8"/>
      <c r="M40" s="8"/>
      <c r="N40" s="9"/>
      <c r="O40" s="22"/>
      <c r="P40" s="8"/>
    </row>
    <row r="41" spans="1:16" ht="21" customHeight="1">
      <c r="A41" s="120" t="str">
        <f t="shared" si="2"/>
        <v/>
      </c>
      <c r="B41" s="121"/>
      <c r="C41" s="64"/>
      <c r="D41" s="53"/>
      <c r="E41" s="54"/>
      <c r="F41" s="55"/>
      <c r="G41" s="73"/>
      <c r="H41" s="74"/>
      <c r="I41" s="56"/>
      <c r="J41" s="57"/>
      <c r="K41" s="10"/>
      <c r="L41" s="8"/>
      <c r="M41" s="8"/>
      <c r="N41" s="9"/>
      <c r="O41" s="20"/>
      <c r="P41" s="8"/>
    </row>
    <row r="42" spans="1:16" ht="21" customHeight="1">
      <c r="A42" s="120" t="str">
        <f t="shared" si="2"/>
        <v/>
      </c>
      <c r="B42" s="121"/>
      <c r="C42" s="64"/>
      <c r="D42" s="53"/>
      <c r="E42" s="54"/>
      <c r="F42" s="55"/>
      <c r="G42" s="73"/>
      <c r="H42" s="74"/>
      <c r="I42" s="56"/>
      <c r="J42" s="57"/>
      <c r="K42" s="10"/>
      <c r="L42" s="8"/>
      <c r="M42" s="8"/>
      <c r="N42" s="9"/>
      <c r="O42" s="20"/>
      <c r="P42" s="8"/>
    </row>
    <row r="43" spans="1:16" ht="21" customHeight="1">
      <c r="A43" s="120" t="str">
        <f t="shared" si="2"/>
        <v/>
      </c>
      <c r="B43" s="121"/>
      <c r="C43" s="64"/>
      <c r="D43" s="53"/>
      <c r="E43" s="54"/>
      <c r="F43" s="55"/>
      <c r="G43" s="73"/>
      <c r="H43" s="74"/>
      <c r="I43" s="56"/>
      <c r="J43" s="57"/>
    </row>
    <row r="44" spans="1:16" ht="21" customHeight="1">
      <c r="A44" s="120" t="str">
        <f t="shared" si="2"/>
        <v/>
      </c>
      <c r="B44" s="121"/>
      <c r="C44" s="64"/>
      <c r="D44" s="53"/>
      <c r="E44" s="54"/>
      <c r="F44" s="55"/>
      <c r="G44" s="73"/>
      <c r="H44" s="74"/>
      <c r="I44" s="56"/>
      <c r="J44" s="57"/>
    </row>
    <row r="45" spans="1:16" ht="21" customHeight="1">
      <c r="A45" s="120" t="str">
        <f t="shared" si="2"/>
        <v/>
      </c>
      <c r="B45" s="121"/>
      <c r="C45" s="64"/>
      <c r="D45" s="53"/>
      <c r="E45" s="54"/>
      <c r="F45" s="55"/>
      <c r="G45" s="73"/>
      <c r="H45" s="74"/>
      <c r="I45" s="56"/>
      <c r="J45" s="57"/>
    </row>
    <row r="46" spans="1:16" ht="21" customHeight="1">
      <c r="A46" s="120" t="str">
        <f t="shared" si="2"/>
        <v/>
      </c>
      <c r="B46" s="121"/>
      <c r="C46" s="64"/>
      <c r="D46" s="53"/>
      <c r="E46" s="54"/>
      <c r="F46" s="55"/>
      <c r="G46" s="73"/>
      <c r="H46" s="74"/>
      <c r="I46" s="56"/>
      <c r="J46" s="57"/>
    </row>
    <row r="47" spans="1:16" ht="21" customHeight="1">
      <c r="A47" s="120" t="str">
        <f t="shared" si="2"/>
        <v/>
      </c>
      <c r="B47" s="121"/>
      <c r="C47" s="64"/>
      <c r="D47" s="53"/>
      <c r="E47" s="54"/>
      <c r="F47" s="55"/>
      <c r="G47" s="73"/>
      <c r="H47" s="74"/>
      <c r="I47" s="56"/>
      <c r="J47" s="57"/>
    </row>
    <row r="48" spans="1:16" ht="21" customHeight="1">
      <c r="A48" s="120" t="str">
        <f t="shared" si="2"/>
        <v/>
      </c>
      <c r="B48" s="121"/>
      <c r="C48" s="64"/>
      <c r="D48" s="53"/>
      <c r="E48" s="54"/>
      <c r="F48" s="55"/>
      <c r="G48" s="73"/>
      <c r="H48" s="74"/>
      <c r="I48" s="56"/>
      <c r="J48" s="57"/>
    </row>
    <row r="49" spans="1:10" ht="21" customHeight="1">
      <c r="A49" s="120" t="str">
        <f t="shared" si="2"/>
        <v/>
      </c>
      <c r="B49" s="121"/>
      <c r="C49" s="64"/>
      <c r="D49" s="53"/>
      <c r="E49" s="54"/>
      <c r="F49" s="55"/>
      <c r="G49" s="73"/>
      <c r="H49" s="74"/>
      <c r="I49" s="56"/>
      <c r="J49" s="57"/>
    </row>
    <row r="50" spans="1:10" ht="21" customHeight="1">
      <c r="A50" s="120" t="str">
        <f t="shared" si="2"/>
        <v/>
      </c>
      <c r="B50" s="121"/>
      <c r="C50" s="64"/>
      <c r="D50" s="53"/>
      <c r="E50" s="54"/>
      <c r="F50" s="55"/>
      <c r="G50" s="73"/>
      <c r="H50" s="74"/>
      <c r="I50" s="56"/>
      <c r="J50" s="57"/>
    </row>
    <row r="51" spans="1:10" ht="21" customHeight="1">
      <c r="A51" s="120" t="str">
        <f t="shared" si="2"/>
        <v/>
      </c>
      <c r="B51" s="121"/>
      <c r="C51" s="64"/>
      <c r="D51" s="53"/>
      <c r="E51" s="54"/>
      <c r="F51" s="55"/>
      <c r="G51" s="73"/>
      <c r="H51" s="74"/>
      <c r="I51" s="56"/>
      <c r="J51" s="57"/>
    </row>
    <row r="52" spans="1:10" ht="21" customHeight="1">
      <c r="A52" s="120" t="str">
        <f t="shared" si="2"/>
        <v/>
      </c>
      <c r="B52" s="121"/>
      <c r="C52" s="64"/>
      <c r="D52" s="53"/>
      <c r="E52" s="54"/>
      <c r="F52" s="55"/>
      <c r="G52" s="73"/>
      <c r="H52" s="74"/>
      <c r="I52" s="56"/>
      <c r="J52" s="57"/>
    </row>
    <row r="53" spans="1:10" ht="21" customHeight="1">
      <c r="A53" s="120" t="str">
        <f t="shared" si="2"/>
        <v/>
      </c>
      <c r="B53" s="121"/>
      <c r="C53" s="64"/>
      <c r="D53" s="53"/>
      <c r="E53" s="54"/>
      <c r="F53" s="55"/>
      <c r="G53" s="73"/>
      <c r="H53" s="74"/>
      <c r="I53" s="56"/>
      <c r="J53" s="57"/>
    </row>
    <row r="54" spans="1:10" ht="21" customHeight="1">
      <c r="A54" s="120" t="str">
        <f t="shared" si="2"/>
        <v/>
      </c>
      <c r="B54" s="121"/>
      <c r="C54" s="64"/>
      <c r="D54" s="53"/>
      <c r="E54" s="54"/>
      <c r="F54" s="55"/>
      <c r="G54" s="73"/>
      <c r="H54" s="74"/>
      <c r="I54" s="56"/>
      <c r="J54" s="57"/>
    </row>
    <row r="55" spans="1:10" ht="21" customHeight="1">
      <c r="A55" s="120" t="str">
        <f t="shared" si="2"/>
        <v/>
      </c>
      <c r="B55" s="121"/>
      <c r="C55" s="64"/>
      <c r="D55" s="53"/>
      <c r="E55" s="54"/>
      <c r="F55" s="55"/>
      <c r="G55" s="73"/>
      <c r="H55" s="74"/>
      <c r="I55" s="56"/>
      <c r="J55" s="57"/>
    </row>
    <row r="56" spans="1:10" ht="21" customHeight="1">
      <c r="A56" s="120" t="str">
        <f t="shared" si="2"/>
        <v/>
      </c>
      <c r="B56" s="121"/>
      <c r="C56" s="64"/>
      <c r="D56" s="53"/>
      <c r="E56" s="54"/>
      <c r="F56" s="55"/>
      <c r="G56" s="73"/>
      <c r="H56" s="74"/>
      <c r="I56" s="56"/>
      <c r="J56" s="57"/>
    </row>
    <row r="57" spans="1:10" ht="21" customHeight="1">
      <c r="A57" s="120" t="str">
        <f t="shared" si="2"/>
        <v/>
      </c>
      <c r="B57" s="121"/>
      <c r="C57" s="64"/>
      <c r="D57" s="53"/>
      <c r="E57" s="54"/>
      <c r="F57" s="55"/>
      <c r="G57" s="73"/>
      <c r="H57" s="74"/>
      <c r="I57" s="56"/>
      <c r="J57" s="57"/>
    </row>
    <row r="58" spans="1:10" ht="21" customHeight="1">
      <c r="A58" s="120" t="str">
        <f t="shared" si="2"/>
        <v/>
      </c>
      <c r="B58" s="121"/>
      <c r="C58" s="64"/>
      <c r="D58" s="53"/>
      <c r="E58" s="54"/>
      <c r="F58" s="55"/>
      <c r="G58" s="73"/>
      <c r="H58" s="74"/>
      <c r="I58" s="56"/>
      <c r="J58" s="57"/>
    </row>
    <row r="59" spans="1:10" ht="21" customHeight="1">
      <c r="A59" s="120" t="str">
        <f t="shared" si="2"/>
        <v/>
      </c>
      <c r="B59" s="121"/>
      <c r="C59" s="64"/>
      <c r="D59" s="53"/>
      <c r="E59" s="54"/>
      <c r="F59" s="55"/>
      <c r="G59" s="73"/>
      <c r="H59" s="74"/>
      <c r="I59" s="56"/>
      <c r="J59" s="57"/>
    </row>
    <row r="60" spans="1:10" ht="21" customHeight="1">
      <c r="A60" s="120" t="str">
        <f t="shared" si="2"/>
        <v/>
      </c>
      <c r="B60" s="121"/>
      <c r="C60" s="64"/>
      <c r="D60" s="53"/>
      <c r="E60" s="54"/>
      <c r="F60" s="55"/>
      <c r="G60" s="73"/>
      <c r="H60" s="74"/>
      <c r="I60" s="56"/>
      <c r="J60" s="57"/>
    </row>
    <row r="61" spans="1:10" ht="21" customHeight="1">
      <c r="A61" s="120" t="str">
        <f t="shared" si="2"/>
        <v/>
      </c>
      <c r="B61" s="121"/>
      <c r="C61" s="64"/>
      <c r="D61" s="53"/>
      <c r="E61" s="54"/>
      <c r="F61" s="55"/>
      <c r="G61" s="73"/>
      <c r="H61" s="74"/>
      <c r="I61" s="56"/>
      <c r="J61" s="57"/>
    </row>
    <row r="62" spans="1:10" ht="21" customHeight="1">
      <c r="A62" s="120" t="str">
        <f t="shared" si="2"/>
        <v/>
      </c>
      <c r="B62" s="121"/>
      <c r="C62" s="64"/>
      <c r="D62" s="53"/>
      <c r="E62" s="54"/>
      <c r="F62" s="55"/>
      <c r="G62" s="73"/>
      <c r="H62" s="74"/>
      <c r="I62" s="56"/>
      <c r="J62" s="57"/>
    </row>
    <row r="63" spans="1:10" ht="21" customHeight="1">
      <c r="A63" s="120" t="str">
        <f t="shared" si="2"/>
        <v/>
      </c>
      <c r="B63" s="121"/>
      <c r="C63" s="64"/>
      <c r="D63" s="53"/>
      <c r="E63" s="54"/>
      <c r="F63" s="55"/>
      <c r="G63" s="73"/>
      <c r="H63" s="74"/>
      <c r="I63" s="56"/>
      <c r="J63" s="57"/>
    </row>
    <row r="64" spans="1:10" ht="21" customHeight="1">
      <c r="A64" s="120" t="str">
        <f t="shared" si="2"/>
        <v/>
      </c>
      <c r="B64" s="121"/>
      <c r="C64" s="64"/>
      <c r="D64" s="53"/>
      <c r="E64" s="54"/>
      <c r="F64" s="55"/>
      <c r="G64" s="73"/>
      <c r="H64" s="74"/>
      <c r="I64" s="56"/>
      <c r="J64" s="57"/>
    </row>
    <row r="65" spans="1:10" ht="21" customHeight="1">
      <c r="A65" s="120" t="str">
        <f t="shared" si="2"/>
        <v/>
      </c>
      <c r="B65" s="121"/>
      <c r="C65" s="64"/>
      <c r="D65" s="53"/>
      <c r="E65" s="54"/>
      <c r="F65" s="55"/>
      <c r="G65" s="73"/>
      <c r="H65" s="74"/>
      <c r="I65" s="56"/>
      <c r="J65" s="57"/>
    </row>
    <row r="66" spans="1:10" ht="21" customHeight="1">
      <c r="A66" s="120" t="str">
        <f t="shared" si="2"/>
        <v/>
      </c>
      <c r="B66" s="121"/>
      <c r="C66" s="64"/>
      <c r="D66" s="53"/>
      <c r="E66" s="54"/>
      <c r="F66" s="55"/>
      <c r="G66" s="73"/>
      <c r="H66" s="74"/>
      <c r="I66" s="56"/>
      <c r="J66" s="57"/>
    </row>
    <row r="67" spans="1:10" ht="21" customHeight="1">
      <c r="A67" s="120" t="str">
        <f t="shared" si="2"/>
        <v/>
      </c>
      <c r="B67" s="121"/>
      <c r="C67" s="64"/>
      <c r="D67" s="53"/>
      <c r="E67" s="54"/>
      <c r="F67" s="55"/>
      <c r="G67" s="73"/>
      <c r="H67" s="74"/>
      <c r="I67" s="56"/>
      <c r="J67" s="57"/>
    </row>
    <row r="68" spans="1:10" ht="21" customHeight="1">
      <c r="A68" s="120" t="str">
        <f t="shared" si="2"/>
        <v/>
      </c>
      <c r="B68" s="121"/>
      <c r="C68" s="64"/>
      <c r="D68" s="53"/>
      <c r="E68" s="54"/>
      <c r="F68" s="55"/>
      <c r="G68" s="73"/>
      <c r="H68" s="74"/>
      <c r="I68" s="56"/>
      <c r="J68" s="57"/>
    </row>
    <row r="69" spans="1:10" ht="21" customHeight="1">
      <c r="A69" s="120" t="str">
        <f t="shared" si="2"/>
        <v/>
      </c>
      <c r="B69" s="121"/>
      <c r="C69" s="64"/>
      <c r="D69" s="53"/>
      <c r="E69" s="54"/>
      <c r="F69" s="55"/>
      <c r="G69" s="73"/>
      <c r="H69" s="74"/>
      <c r="I69" s="56"/>
      <c r="J69" s="57"/>
    </row>
    <row r="70" spans="1:10" ht="21" customHeight="1">
      <c r="A70" s="120" t="str">
        <f t="shared" si="2"/>
        <v/>
      </c>
      <c r="B70" s="121"/>
      <c r="C70" s="64"/>
      <c r="D70" s="53"/>
      <c r="E70" s="54"/>
      <c r="F70" s="55"/>
      <c r="G70" s="73"/>
      <c r="H70" s="74"/>
      <c r="I70" s="56"/>
      <c r="J70" s="57"/>
    </row>
    <row r="71" spans="1:10" ht="21" customHeight="1">
      <c r="A71" s="120" t="str">
        <f t="shared" si="2"/>
        <v/>
      </c>
      <c r="B71" s="121"/>
      <c r="C71" s="64"/>
      <c r="D71" s="53"/>
      <c r="E71" s="54"/>
      <c r="F71" s="55"/>
      <c r="G71" s="73"/>
      <c r="H71" s="74"/>
      <c r="I71" s="56"/>
      <c r="J71" s="57"/>
    </row>
    <row r="72" spans="1:10" ht="21" customHeight="1">
      <c r="A72" s="120" t="str">
        <f t="shared" si="2"/>
        <v/>
      </c>
      <c r="B72" s="121"/>
      <c r="C72" s="64"/>
      <c r="D72" s="53"/>
      <c r="E72" s="54"/>
      <c r="F72" s="55"/>
      <c r="G72" s="73"/>
      <c r="H72" s="74"/>
      <c r="I72" s="56"/>
      <c r="J72" s="57"/>
    </row>
    <row r="73" spans="1:10" ht="21" customHeight="1">
      <c r="A73" s="120" t="str">
        <f t="shared" si="2"/>
        <v/>
      </c>
      <c r="B73" s="121"/>
      <c r="C73" s="64"/>
      <c r="D73" s="53"/>
      <c r="E73" s="54"/>
      <c r="F73" s="55"/>
      <c r="G73" s="73"/>
      <c r="H73" s="74"/>
      <c r="I73" s="56"/>
      <c r="J73" s="57"/>
    </row>
    <row r="74" spans="1:10" ht="21" customHeight="1">
      <c r="A74" s="120" t="str">
        <f t="shared" si="2"/>
        <v/>
      </c>
      <c r="B74" s="121"/>
      <c r="C74" s="64"/>
      <c r="D74" s="53"/>
      <c r="E74" s="54"/>
      <c r="F74" s="55"/>
      <c r="G74" s="73"/>
      <c r="H74" s="74"/>
      <c r="I74" s="56"/>
      <c r="J74" s="57"/>
    </row>
    <row r="75" spans="1:10" ht="21" customHeight="1">
      <c r="A75" s="120" t="str">
        <f t="shared" si="2"/>
        <v/>
      </c>
      <c r="B75" s="121"/>
      <c r="C75" s="64"/>
      <c r="D75" s="53"/>
      <c r="E75" s="54"/>
      <c r="F75" s="55"/>
      <c r="G75" s="73"/>
      <c r="H75" s="74"/>
      <c r="I75" s="56"/>
      <c r="J75" s="57"/>
    </row>
    <row r="76" spans="1:10" ht="21" customHeight="1">
      <c r="A76" s="120" t="str">
        <f t="shared" si="2"/>
        <v/>
      </c>
      <c r="B76" s="121"/>
      <c r="C76" s="64"/>
      <c r="D76" s="53"/>
      <c r="E76" s="54"/>
      <c r="F76" s="55"/>
      <c r="G76" s="73"/>
      <c r="H76" s="74"/>
      <c r="I76" s="56"/>
      <c r="J76" s="57"/>
    </row>
    <row r="77" spans="1:10" ht="21" customHeight="1">
      <c r="A77" s="120" t="str">
        <f t="shared" si="2"/>
        <v/>
      </c>
      <c r="B77" s="121"/>
      <c r="C77" s="64"/>
      <c r="D77" s="53"/>
      <c r="E77" s="54"/>
      <c r="F77" s="55"/>
      <c r="G77" s="73"/>
      <c r="H77" s="74"/>
      <c r="I77" s="56"/>
      <c r="J77" s="57"/>
    </row>
    <row r="78" spans="1:10" ht="21" customHeight="1">
      <c r="A78" s="120" t="str">
        <f t="shared" si="2"/>
        <v/>
      </c>
      <c r="B78" s="121"/>
      <c r="C78" s="64"/>
      <c r="D78" s="53"/>
      <c r="E78" s="54"/>
      <c r="F78" s="55"/>
      <c r="G78" s="73"/>
      <c r="H78" s="74"/>
      <c r="I78" s="56"/>
      <c r="J78" s="57"/>
    </row>
    <row r="79" spans="1:10" ht="21" customHeight="1">
      <c r="A79" s="120" t="str">
        <f t="shared" si="2"/>
        <v/>
      </c>
      <c r="B79" s="121"/>
      <c r="C79" s="64"/>
      <c r="D79" s="53"/>
      <c r="E79" s="54"/>
      <c r="F79" s="55"/>
      <c r="G79" s="73"/>
      <c r="H79" s="74"/>
      <c r="I79" s="56"/>
      <c r="J79" s="57"/>
    </row>
    <row r="80" spans="1:10" ht="21" customHeight="1">
      <c r="A80" s="120" t="str">
        <f t="shared" si="2"/>
        <v/>
      </c>
      <c r="B80" s="121"/>
      <c r="C80" s="64"/>
      <c r="D80" s="53"/>
      <c r="E80" s="54"/>
      <c r="F80" s="55"/>
      <c r="G80" s="73"/>
      <c r="H80" s="74"/>
      <c r="I80" s="56"/>
      <c r="J80" s="57"/>
    </row>
    <row r="81" spans="1:10" ht="21" customHeight="1">
      <c r="A81" s="120" t="str">
        <f t="shared" si="2"/>
        <v/>
      </c>
      <c r="B81" s="121"/>
      <c r="C81" s="64"/>
      <c r="D81" s="53"/>
      <c r="E81" s="54"/>
      <c r="F81" s="55"/>
      <c r="G81" s="73"/>
      <c r="H81" s="74"/>
      <c r="I81" s="56"/>
      <c r="J81" s="57"/>
    </row>
    <row r="82" spans="1:10" ht="21" customHeight="1">
      <c r="A82" s="120" t="str">
        <f t="shared" si="2"/>
        <v/>
      </c>
      <c r="B82" s="121"/>
      <c r="C82" s="64"/>
      <c r="D82" s="53"/>
      <c r="E82" s="54"/>
      <c r="F82" s="55"/>
      <c r="G82" s="73"/>
      <c r="H82" s="74"/>
      <c r="I82" s="56"/>
      <c r="J82" s="57"/>
    </row>
    <row r="83" spans="1:10" ht="21" customHeight="1">
      <c r="A83" s="120" t="str">
        <f t="shared" si="2"/>
        <v/>
      </c>
      <c r="B83" s="121"/>
      <c r="C83" s="64"/>
      <c r="D83" s="53"/>
      <c r="E83" s="54"/>
      <c r="F83" s="55"/>
      <c r="G83" s="73"/>
      <c r="H83" s="74"/>
      <c r="I83" s="56"/>
      <c r="J83" s="57"/>
    </row>
    <row r="84" spans="1:10" ht="21" customHeight="1">
      <c r="A84" s="120" t="str">
        <f t="shared" si="2"/>
        <v/>
      </c>
      <c r="B84" s="121"/>
      <c r="C84" s="64"/>
      <c r="D84" s="53"/>
      <c r="E84" s="54"/>
      <c r="F84" s="55"/>
      <c r="G84" s="73"/>
      <c r="H84" s="74"/>
      <c r="I84" s="56"/>
      <c r="J84" s="57"/>
    </row>
    <row r="85" spans="1:10" ht="21" customHeight="1">
      <c r="A85" s="120" t="str">
        <f t="shared" si="2"/>
        <v/>
      </c>
      <c r="B85" s="121"/>
      <c r="C85" s="64"/>
      <c r="D85" s="53"/>
      <c r="E85" s="54"/>
      <c r="F85" s="55"/>
      <c r="G85" s="73"/>
      <c r="H85" s="74"/>
      <c r="I85" s="56"/>
      <c r="J85" s="57"/>
    </row>
    <row r="86" spans="1:10" ht="21" customHeight="1">
      <c r="A86" s="120" t="str">
        <f t="shared" ref="A86:A100" si="3">IF(C86="","",ROW()-20)</f>
        <v/>
      </c>
      <c r="B86" s="121"/>
      <c r="C86" s="64"/>
      <c r="D86" s="53"/>
      <c r="E86" s="54"/>
      <c r="F86" s="55"/>
      <c r="G86" s="73"/>
      <c r="H86" s="74"/>
      <c r="I86" s="56"/>
      <c r="J86" s="57"/>
    </row>
    <row r="87" spans="1:10" ht="21" customHeight="1">
      <c r="A87" s="120" t="str">
        <f t="shared" si="3"/>
        <v/>
      </c>
      <c r="B87" s="121"/>
      <c r="C87" s="64"/>
      <c r="D87" s="53"/>
      <c r="E87" s="54"/>
      <c r="F87" s="55"/>
      <c r="G87" s="73"/>
      <c r="H87" s="74"/>
      <c r="I87" s="56"/>
      <c r="J87" s="57"/>
    </row>
    <row r="88" spans="1:10" ht="21" customHeight="1">
      <c r="A88" s="120" t="str">
        <f t="shared" si="3"/>
        <v/>
      </c>
      <c r="B88" s="121"/>
      <c r="C88" s="64"/>
      <c r="D88" s="53"/>
      <c r="E88" s="54"/>
      <c r="F88" s="55"/>
      <c r="G88" s="73"/>
      <c r="H88" s="74"/>
      <c r="I88" s="56"/>
      <c r="J88" s="57"/>
    </row>
    <row r="89" spans="1:10" ht="21" customHeight="1">
      <c r="A89" s="120" t="str">
        <f t="shared" si="3"/>
        <v/>
      </c>
      <c r="B89" s="121"/>
      <c r="C89" s="64"/>
      <c r="D89" s="53"/>
      <c r="E89" s="54"/>
      <c r="F89" s="55"/>
      <c r="G89" s="73"/>
      <c r="H89" s="74"/>
      <c r="I89" s="56"/>
      <c r="J89" s="57"/>
    </row>
    <row r="90" spans="1:10" ht="21" customHeight="1">
      <c r="A90" s="120" t="str">
        <f t="shared" si="3"/>
        <v/>
      </c>
      <c r="B90" s="121"/>
      <c r="C90" s="64"/>
      <c r="D90" s="53"/>
      <c r="E90" s="54"/>
      <c r="F90" s="55"/>
      <c r="G90" s="73"/>
      <c r="H90" s="74"/>
      <c r="I90" s="56"/>
      <c r="J90" s="57"/>
    </row>
    <row r="91" spans="1:10" ht="21" customHeight="1">
      <c r="A91" s="120" t="str">
        <f t="shared" si="3"/>
        <v/>
      </c>
      <c r="B91" s="121"/>
      <c r="C91" s="64"/>
      <c r="D91" s="53"/>
      <c r="E91" s="54"/>
      <c r="F91" s="55"/>
      <c r="G91" s="73"/>
      <c r="H91" s="74"/>
      <c r="I91" s="56"/>
      <c r="J91" s="57"/>
    </row>
    <row r="92" spans="1:10" ht="21" customHeight="1">
      <c r="A92" s="120" t="str">
        <f t="shared" si="3"/>
        <v/>
      </c>
      <c r="B92" s="121"/>
      <c r="C92" s="64"/>
      <c r="D92" s="53"/>
      <c r="E92" s="54"/>
      <c r="F92" s="55"/>
      <c r="G92" s="73"/>
      <c r="H92" s="74"/>
      <c r="I92" s="56"/>
      <c r="J92" s="57"/>
    </row>
    <row r="93" spans="1:10" ht="21" customHeight="1">
      <c r="A93" s="120" t="str">
        <f t="shared" si="3"/>
        <v/>
      </c>
      <c r="B93" s="121"/>
      <c r="C93" s="64"/>
      <c r="D93" s="53"/>
      <c r="E93" s="54"/>
      <c r="F93" s="55"/>
      <c r="G93" s="73"/>
      <c r="H93" s="74"/>
      <c r="I93" s="56"/>
      <c r="J93" s="57"/>
    </row>
    <row r="94" spans="1:10" ht="21" customHeight="1">
      <c r="A94" s="120" t="str">
        <f t="shared" si="3"/>
        <v/>
      </c>
      <c r="B94" s="121"/>
      <c r="C94" s="64"/>
      <c r="D94" s="53"/>
      <c r="E94" s="54"/>
      <c r="F94" s="55"/>
      <c r="G94" s="73"/>
      <c r="H94" s="74"/>
      <c r="I94" s="56"/>
      <c r="J94" s="57"/>
    </row>
    <row r="95" spans="1:10" ht="21" customHeight="1">
      <c r="A95" s="120" t="str">
        <f t="shared" si="3"/>
        <v/>
      </c>
      <c r="B95" s="121"/>
      <c r="C95" s="64"/>
      <c r="D95" s="53"/>
      <c r="E95" s="54"/>
      <c r="F95" s="55"/>
      <c r="G95" s="73"/>
      <c r="H95" s="74"/>
      <c r="I95" s="56"/>
      <c r="J95" s="57"/>
    </row>
    <row r="96" spans="1:10" ht="21" customHeight="1">
      <c r="A96" s="120" t="str">
        <f t="shared" si="3"/>
        <v/>
      </c>
      <c r="B96" s="121"/>
      <c r="C96" s="64"/>
      <c r="D96" s="53"/>
      <c r="E96" s="54"/>
      <c r="F96" s="55"/>
      <c r="G96" s="73"/>
      <c r="H96" s="74"/>
      <c r="I96" s="56"/>
      <c r="J96" s="57"/>
    </row>
    <row r="97" spans="1:10" ht="21" customHeight="1">
      <c r="A97" s="120" t="str">
        <f t="shared" si="3"/>
        <v/>
      </c>
      <c r="B97" s="121"/>
      <c r="C97" s="64"/>
      <c r="D97" s="53"/>
      <c r="E97" s="54"/>
      <c r="F97" s="55"/>
      <c r="G97" s="73"/>
      <c r="H97" s="74"/>
      <c r="I97" s="56"/>
      <c r="J97" s="57"/>
    </row>
    <row r="98" spans="1:10" ht="21" customHeight="1">
      <c r="A98" s="120" t="str">
        <f t="shared" si="3"/>
        <v/>
      </c>
      <c r="B98" s="121"/>
      <c r="C98" s="64"/>
      <c r="D98" s="53"/>
      <c r="E98" s="54"/>
      <c r="F98" s="55"/>
      <c r="G98" s="73"/>
      <c r="H98" s="74"/>
      <c r="I98" s="56"/>
      <c r="J98" s="57"/>
    </row>
    <row r="99" spans="1:10" ht="21" customHeight="1">
      <c r="A99" s="120" t="str">
        <f t="shared" si="3"/>
        <v/>
      </c>
      <c r="B99" s="121"/>
      <c r="C99" s="64"/>
      <c r="D99" s="53"/>
      <c r="E99" s="54"/>
      <c r="F99" s="55"/>
      <c r="G99" s="73"/>
      <c r="H99" s="74"/>
      <c r="I99" s="56"/>
      <c r="J99" s="57"/>
    </row>
    <row r="100" spans="1:10" ht="21" customHeight="1">
      <c r="A100" s="144" t="str">
        <f t="shared" si="3"/>
        <v/>
      </c>
      <c r="B100" s="145"/>
      <c r="C100" s="65"/>
      <c r="D100" s="59"/>
      <c r="E100" s="60"/>
      <c r="F100" s="61"/>
      <c r="G100" s="73"/>
      <c r="H100" s="74"/>
      <c r="I100" s="62"/>
      <c r="J100" s="63"/>
    </row>
  </sheetData>
  <sheetProtection algorithmName="SHA-512" hashValue="6+H+ewQh7icCA3VOQT30o62EXCgmDY5D0AhQ3VvwJKesqrp3F74v9v5y/DtmDTC9FBxS+OTERYfYdIaeMDHbkQ==" saltValue="Xll04Ybs7eHxEz/5Zgm4HQ==" spinCount="100000" sheet="1" objects="1" scenarios="1" formatCells="0"/>
  <mergeCells count="193">
    <mergeCell ref="A97:B97"/>
    <mergeCell ref="A98:B98"/>
    <mergeCell ref="A99:B99"/>
    <mergeCell ref="A100:B100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79:B79"/>
    <mergeCell ref="A80:B80"/>
    <mergeCell ref="A81:B81"/>
    <mergeCell ref="A82:B82"/>
    <mergeCell ref="A83:B83"/>
    <mergeCell ref="A84:B84"/>
    <mergeCell ref="A85:B85"/>
    <mergeCell ref="A86:B86"/>
    <mergeCell ref="A96:B96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:J5"/>
    <mergeCell ref="I7:J7"/>
    <mergeCell ref="F10:G10"/>
    <mergeCell ref="F11:G11"/>
    <mergeCell ref="F12:G12"/>
    <mergeCell ref="A8:B8"/>
    <mergeCell ref="A7:B7"/>
    <mergeCell ref="C7:H7"/>
    <mergeCell ref="I8:J8"/>
    <mergeCell ref="C8:H8"/>
    <mergeCell ref="F9:G9"/>
    <mergeCell ref="G36:H36"/>
    <mergeCell ref="G37:H37"/>
    <mergeCell ref="G38:H38"/>
    <mergeCell ref="G39:H39"/>
    <mergeCell ref="G30:H30"/>
    <mergeCell ref="G31:H31"/>
    <mergeCell ref="G32:H32"/>
    <mergeCell ref="G33:H33"/>
    <mergeCell ref="G20:H20"/>
    <mergeCell ref="G34:H34"/>
    <mergeCell ref="G25:H25"/>
    <mergeCell ref="G26:H26"/>
    <mergeCell ref="G27:H27"/>
    <mergeCell ref="G28:H28"/>
    <mergeCell ref="G29:H29"/>
    <mergeCell ref="G21:H21"/>
    <mergeCell ref="G22:H22"/>
    <mergeCell ref="G23:H23"/>
    <mergeCell ref="G24:H24"/>
    <mergeCell ref="A18:B18"/>
    <mergeCell ref="A17:B17"/>
    <mergeCell ref="A16:B16"/>
    <mergeCell ref="A15:B15"/>
    <mergeCell ref="A10:B10"/>
    <mergeCell ref="A9:B9"/>
    <mergeCell ref="A11:B14"/>
    <mergeCell ref="G35:H35"/>
    <mergeCell ref="C9:E9"/>
    <mergeCell ref="C15:E15"/>
    <mergeCell ref="C18:E18"/>
    <mergeCell ref="C17:E17"/>
    <mergeCell ref="C16:E16"/>
    <mergeCell ref="F18:G18"/>
    <mergeCell ref="F13:G13"/>
    <mergeCell ref="F14:G14"/>
    <mergeCell ref="F15:G15"/>
    <mergeCell ref="F16:G16"/>
    <mergeCell ref="F17:G17"/>
    <mergeCell ref="A21:B21"/>
    <mergeCell ref="A20:B20"/>
    <mergeCell ref="A22:B22"/>
    <mergeCell ref="A23:B23"/>
    <mergeCell ref="A24:B24"/>
    <mergeCell ref="G40:H40"/>
    <mergeCell ref="G45:H45"/>
    <mergeCell ref="G46:H46"/>
    <mergeCell ref="G47:H47"/>
    <mergeCell ref="G42:H42"/>
    <mergeCell ref="G43:H43"/>
    <mergeCell ref="G44:H44"/>
    <mergeCell ref="G51:H51"/>
    <mergeCell ref="G52:H52"/>
    <mergeCell ref="G41:H41"/>
    <mergeCell ref="G53:H53"/>
    <mergeCell ref="G48:H48"/>
    <mergeCell ref="G49:H49"/>
    <mergeCell ref="G50:H50"/>
    <mergeCell ref="G57:H57"/>
    <mergeCell ref="G58:H58"/>
    <mergeCell ref="G59:H59"/>
    <mergeCell ref="G54:H54"/>
    <mergeCell ref="G55:H55"/>
    <mergeCell ref="G56:H56"/>
    <mergeCell ref="G60:H60"/>
    <mergeCell ref="G61:H61"/>
    <mergeCell ref="G62:H62"/>
    <mergeCell ref="G69:H69"/>
    <mergeCell ref="G70:H70"/>
    <mergeCell ref="G71:H71"/>
    <mergeCell ref="G66:H66"/>
    <mergeCell ref="G67:H67"/>
    <mergeCell ref="G68:H68"/>
    <mergeCell ref="G87:H87"/>
    <mergeCell ref="G88:H88"/>
    <mergeCell ref="G89:H89"/>
    <mergeCell ref="G84:H84"/>
    <mergeCell ref="G85:H85"/>
    <mergeCell ref="G86:H86"/>
    <mergeCell ref="A1:J1"/>
    <mergeCell ref="C10:E14"/>
    <mergeCell ref="G99:H99"/>
    <mergeCell ref="G75:H75"/>
    <mergeCell ref="G76:H76"/>
    <mergeCell ref="G77:H77"/>
    <mergeCell ref="G72:H72"/>
    <mergeCell ref="G73:H73"/>
    <mergeCell ref="G74:H74"/>
    <mergeCell ref="G81:H81"/>
    <mergeCell ref="G82:H82"/>
    <mergeCell ref="G83:H83"/>
    <mergeCell ref="G78:H78"/>
    <mergeCell ref="G79:H79"/>
    <mergeCell ref="G80:H80"/>
    <mergeCell ref="G63:H63"/>
    <mergeCell ref="G64:H64"/>
    <mergeCell ref="G65:H65"/>
    <mergeCell ref="G100:H100"/>
    <mergeCell ref="G96:H96"/>
    <mergeCell ref="G97:H97"/>
    <mergeCell ref="G98:H98"/>
    <mergeCell ref="G93:H93"/>
    <mergeCell ref="G94:H94"/>
    <mergeCell ref="G95:H95"/>
    <mergeCell ref="G90:H90"/>
    <mergeCell ref="G91:H91"/>
    <mergeCell ref="G92:H92"/>
  </mergeCells>
  <phoneticPr fontId="3"/>
  <dataValidations count="3">
    <dataValidation imeMode="halfAlpha" allowBlank="1" showInputMessage="1" showErrorMessage="1" sqref="F19:G19 I21:I100 I9:I18 C18:E18 C15:E16 A21:A100"/>
    <dataValidation imeMode="halfKatakana" allowBlank="1" showInputMessage="1" showErrorMessage="1" sqref="C7:H7 D21:D100"/>
    <dataValidation type="list" allowBlank="1" showInputMessage="1" showErrorMessage="1" sqref="E21:E100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blackAndWhite="1" r:id="rId1"/>
  <headerFooter>
    <oddFooter>&amp;R&amp;F　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参照用!$A$2:$A$26</xm:f>
          </x14:formula1>
          <xm:sqref>A4:J5</xm:sqref>
        </x14:dataValidation>
        <x14:dataValidation type="list" allowBlank="1" showInputMessage="1" showErrorMessage="1">
          <x14:formula1>
            <xm:f>OFFSET(参照用!$A$1,MATCH($A$4,参照用!$A$2:$A$26,0),1,1,8)</xm:f>
          </x14:formula1>
          <xm:sqref>G22:H100</xm:sqref>
        </x14:dataValidation>
        <x14:dataValidation type="list" allowBlank="1" showInputMessage="1" showErrorMessage="1">
          <x14:formula1>
            <xm:f>OFFSET(参照用!$A$1,MATCH($A$4,参照用!$A$2:$A$24,0),1,1,8)</xm:f>
          </x14:formula1>
          <xm:sqref>G22:H22</xm:sqref>
        </x14:dataValidation>
        <x14:dataValidation type="list" allowBlank="1" showInputMessage="1" showErrorMessage="1">
          <x14:formula1>
            <xm:f>OFFSET(参照用!$A$1,MATCH($A$4,参照用!$A$2:$A$26,0),1,1,8)</xm:f>
          </x14:formula1>
          <xm:sqref>G21:H21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7"/>
  <sheetViews>
    <sheetView view="pageBreakPreview" zoomScale="85" zoomScaleNormal="55" zoomScaleSheetLayoutView="85" workbookViewId="0">
      <pane ySplit="1" topLeftCell="A2" activePane="bottomLeft" state="frozen"/>
      <selection pane="bottomLeft" activeCell="M6" sqref="M6"/>
    </sheetView>
  </sheetViews>
  <sheetFormatPr defaultRowHeight="13.5"/>
  <cols>
    <col min="1" max="1" width="9.5" customWidth="1"/>
  </cols>
  <sheetData>
    <row r="1" spans="1:5" ht="17.25">
      <c r="A1" s="67" t="s">
        <v>44</v>
      </c>
    </row>
    <row r="3" spans="1:5">
      <c r="A3" t="s">
        <v>70</v>
      </c>
    </row>
    <row r="5" spans="1:5" ht="18.75">
      <c r="A5" s="68" t="s">
        <v>45</v>
      </c>
    </row>
    <row r="6" spans="1:5">
      <c r="A6" t="s">
        <v>46</v>
      </c>
    </row>
    <row r="7" spans="1:5">
      <c r="A7" t="s">
        <v>47</v>
      </c>
    </row>
    <row r="8" spans="1:5">
      <c r="A8" t="s">
        <v>48</v>
      </c>
    </row>
    <row r="9" spans="1:5">
      <c r="A9" t="s">
        <v>49</v>
      </c>
    </row>
    <row r="11" spans="1:5">
      <c r="A11" t="s">
        <v>50</v>
      </c>
    </row>
    <row r="13" spans="1:5">
      <c r="A13" s="69" t="s">
        <v>51</v>
      </c>
      <c r="B13" s="70" t="s">
        <v>52</v>
      </c>
      <c r="E13" t="s">
        <v>53</v>
      </c>
    </row>
    <row r="14" spans="1:5">
      <c r="A14" s="69"/>
      <c r="B14" s="71"/>
    </row>
    <row r="15" spans="1:5" ht="18.75">
      <c r="A15" s="68" t="s">
        <v>54</v>
      </c>
    </row>
    <row r="21" spans="1:12" ht="28.5">
      <c r="A21" s="72" t="s">
        <v>69</v>
      </c>
    </row>
    <row r="23" spans="1:12">
      <c r="A23" t="s">
        <v>55</v>
      </c>
    </row>
    <row r="24" spans="1:12">
      <c r="A24" t="s">
        <v>56</v>
      </c>
    </row>
    <row r="25" spans="1:12">
      <c r="A25" t="s">
        <v>57</v>
      </c>
    </row>
    <row r="26" spans="1:12">
      <c r="A26" t="s">
        <v>58</v>
      </c>
    </row>
    <row r="27" spans="1:12">
      <c r="A27" s="70" t="s">
        <v>59</v>
      </c>
      <c r="L27" t="s">
        <v>67</v>
      </c>
    </row>
    <row r="28" spans="1:12">
      <c r="A28" s="70"/>
    </row>
    <row r="29" spans="1:12">
      <c r="A29" s="70"/>
    </row>
    <row r="30" spans="1:12">
      <c r="A30" s="70"/>
    </row>
    <row r="31" spans="1:12">
      <c r="A31" t="s">
        <v>60</v>
      </c>
    </row>
    <row r="32" spans="1:12">
      <c r="A32" t="s">
        <v>61</v>
      </c>
    </row>
    <row r="33" spans="1:8">
      <c r="A33" t="s">
        <v>62</v>
      </c>
    </row>
    <row r="34" spans="1:8">
      <c r="A34" t="s">
        <v>58</v>
      </c>
    </row>
    <row r="35" spans="1:8">
      <c r="A35" s="70" t="s">
        <v>63</v>
      </c>
    </row>
    <row r="36" spans="1:8" ht="17.25">
      <c r="F36" t="s">
        <v>68</v>
      </c>
      <c r="H36" s="67" t="s">
        <v>64</v>
      </c>
    </row>
    <row r="49" spans="8:9" ht="17.25">
      <c r="H49" s="67" t="s">
        <v>65</v>
      </c>
    </row>
    <row r="57" spans="8:9">
      <c r="I57" t="s">
        <v>66</v>
      </c>
    </row>
    <row r="67" spans="9:9">
      <c r="I67" t="s">
        <v>66</v>
      </c>
    </row>
  </sheetData>
  <phoneticPr fontId="3"/>
  <hyperlinks>
    <hyperlink ref="B13" r:id="rId1"/>
    <hyperlink ref="A35" r:id="rId2"/>
  </hyperlinks>
  <pageMargins left="0.25" right="0.25" top="0.75" bottom="0.75" header="0.3" footer="0.3"/>
  <pageSetup paperSize="9" scale="57" orientation="landscape" r:id="rId3"/>
  <rowBreaks count="1" manualBreakCount="1">
    <brk id="22" max="1638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D31" sqref="D31"/>
    </sheetView>
  </sheetViews>
  <sheetFormatPr defaultRowHeight="11.25"/>
  <cols>
    <col min="1" max="1" width="55.25" style="25" bestFit="1" customWidth="1"/>
    <col min="2" max="3" width="17.5" style="25" bestFit="1" customWidth="1"/>
    <col min="4" max="4" width="12.875" style="25" bestFit="1" customWidth="1"/>
    <col min="5" max="6" width="17.5" style="25" bestFit="1" customWidth="1"/>
    <col min="7" max="8" width="12.875" style="25" bestFit="1" customWidth="1"/>
    <col min="9" max="16384" width="9" style="25"/>
  </cols>
  <sheetData>
    <row r="1" spans="1:5">
      <c r="A1" s="25" t="s">
        <v>41</v>
      </c>
      <c r="B1" s="25" t="s">
        <v>42</v>
      </c>
    </row>
    <row r="2" spans="1:5">
      <c r="A2" s="24" t="s">
        <v>72</v>
      </c>
      <c r="B2" s="25" t="s">
        <v>35</v>
      </c>
      <c r="C2" s="25" t="s">
        <v>24</v>
      </c>
      <c r="D2" s="25" t="s">
        <v>25</v>
      </c>
    </row>
    <row r="3" spans="1:5">
      <c r="A3" s="24" t="s">
        <v>73</v>
      </c>
      <c r="B3" s="25" t="s">
        <v>35</v>
      </c>
      <c r="C3" s="25" t="s">
        <v>24</v>
      </c>
    </row>
    <row r="4" spans="1:5">
      <c r="A4" s="24" t="s">
        <v>74</v>
      </c>
      <c r="B4" s="25" t="s">
        <v>35</v>
      </c>
      <c r="C4" s="25" t="s">
        <v>24</v>
      </c>
      <c r="D4" s="25" t="s">
        <v>25</v>
      </c>
    </row>
    <row r="5" spans="1:5">
      <c r="A5" s="24" t="s">
        <v>75</v>
      </c>
      <c r="B5" s="25" t="s">
        <v>35</v>
      </c>
      <c r="C5" s="25" t="s">
        <v>24</v>
      </c>
      <c r="D5" s="25" t="s">
        <v>25</v>
      </c>
    </row>
    <row r="6" spans="1:5">
      <c r="A6" s="24" t="s">
        <v>76</v>
      </c>
      <c r="B6" s="25" t="s">
        <v>35</v>
      </c>
      <c r="C6" s="25" t="s">
        <v>24</v>
      </c>
      <c r="D6" s="25" t="s">
        <v>25</v>
      </c>
    </row>
    <row r="7" spans="1:5">
      <c r="A7" s="24" t="s">
        <v>77</v>
      </c>
      <c r="B7" s="25" t="s">
        <v>35</v>
      </c>
      <c r="C7" s="25" t="s">
        <v>24</v>
      </c>
      <c r="D7" s="25" t="s">
        <v>37</v>
      </c>
    </row>
    <row r="8" spans="1:5">
      <c r="A8" s="24" t="s">
        <v>93</v>
      </c>
      <c r="B8" s="25" t="s">
        <v>35</v>
      </c>
      <c r="C8" s="25" t="s">
        <v>24</v>
      </c>
      <c r="D8" s="25" t="s">
        <v>25</v>
      </c>
    </row>
    <row r="9" spans="1:5">
      <c r="A9" s="24" t="s">
        <v>78</v>
      </c>
      <c r="B9" s="25" t="s">
        <v>35</v>
      </c>
      <c r="C9" s="25" t="s">
        <v>24</v>
      </c>
      <c r="D9" s="25" t="s">
        <v>25</v>
      </c>
    </row>
    <row r="10" spans="1:5">
      <c r="A10" s="24" t="s">
        <v>79</v>
      </c>
      <c r="B10" s="25" t="s">
        <v>35</v>
      </c>
      <c r="C10" s="25" t="s">
        <v>24</v>
      </c>
      <c r="D10" s="25" t="s">
        <v>25</v>
      </c>
    </row>
    <row r="11" spans="1:5">
      <c r="A11" s="24" t="s">
        <v>80</v>
      </c>
      <c r="B11" s="25" t="s">
        <v>35</v>
      </c>
      <c r="C11" s="25" t="s">
        <v>24</v>
      </c>
      <c r="D11" s="25" t="s">
        <v>25</v>
      </c>
    </row>
    <row r="12" spans="1:5">
      <c r="A12" s="24" t="s">
        <v>81</v>
      </c>
      <c r="B12" s="25" t="s">
        <v>35</v>
      </c>
      <c r="C12" s="25" t="s">
        <v>24</v>
      </c>
      <c r="D12" s="25" t="s">
        <v>25</v>
      </c>
    </row>
    <row r="13" spans="1:5">
      <c r="A13" s="24" t="s">
        <v>82</v>
      </c>
      <c r="B13" s="25" t="s">
        <v>35</v>
      </c>
      <c r="C13" s="25" t="s">
        <v>24</v>
      </c>
      <c r="D13" s="25" t="s">
        <v>27</v>
      </c>
      <c r="E13" s="25" t="s">
        <v>29</v>
      </c>
    </row>
    <row r="14" spans="1:5">
      <c r="A14" s="24" t="s">
        <v>83</v>
      </c>
      <c r="B14" s="25" t="s">
        <v>35</v>
      </c>
      <c r="C14" s="25" t="s">
        <v>24</v>
      </c>
      <c r="D14" s="25" t="s">
        <v>25</v>
      </c>
    </row>
    <row r="15" spans="1:5">
      <c r="A15" s="24" t="s">
        <v>84</v>
      </c>
      <c r="B15" s="25" t="s">
        <v>35</v>
      </c>
      <c r="C15" s="25" t="s">
        <v>24</v>
      </c>
      <c r="D15" s="25" t="s">
        <v>25</v>
      </c>
    </row>
    <row r="16" spans="1:5">
      <c r="A16" s="24" t="s">
        <v>85</v>
      </c>
      <c r="B16" s="25" t="s">
        <v>35</v>
      </c>
      <c r="C16" s="25" t="s">
        <v>24</v>
      </c>
      <c r="D16" s="25" t="s">
        <v>25</v>
      </c>
    </row>
    <row r="17" spans="1:7">
      <c r="A17" s="24" t="s">
        <v>86</v>
      </c>
      <c r="B17" s="25" t="s">
        <v>35</v>
      </c>
      <c r="C17" s="25" t="s">
        <v>24</v>
      </c>
      <c r="D17" s="25" t="s">
        <v>37</v>
      </c>
      <c r="E17" s="25" t="s">
        <v>40</v>
      </c>
      <c r="F17" s="25" t="s">
        <v>38</v>
      </c>
      <c r="G17" s="25" t="s">
        <v>39</v>
      </c>
    </row>
    <row r="18" spans="1:7">
      <c r="A18" s="24" t="s">
        <v>87</v>
      </c>
      <c r="B18" s="25" t="s">
        <v>35</v>
      </c>
      <c r="C18" s="25" t="s">
        <v>24</v>
      </c>
      <c r="D18" s="25" t="s">
        <v>25</v>
      </c>
      <c r="E18" s="25" t="s">
        <v>27</v>
      </c>
      <c r="F18" s="25" t="s">
        <v>29</v>
      </c>
      <c r="G18" s="25" t="s">
        <v>38</v>
      </c>
    </row>
    <row r="19" spans="1:7">
      <c r="A19" s="24" t="s">
        <v>88</v>
      </c>
      <c r="B19" s="25" t="s">
        <v>35</v>
      </c>
      <c r="C19" s="25" t="s">
        <v>24</v>
      </c>
      <c r="D19" s="25" t="s">
        <v>25</v>
      </c>
    </row>
    <row r="20" spans="1:7">
      <c r="A20" s="24" t="s">
        <v>89</v>
      </c>
      <c r="B20" s="25" t="s">
        <v>35</v>
      </c>
      <c r="C20" s="25" t="s">
        <v>24</v>
      </c>
      <c r="D20" s="25" t="s">
        <v>25</v>
      </c>
    </row>
    <row r="21" spans="1:7">
      <c r="A21" s="24" t="s">
        <v>92</v>
      </c>
      <c r="B21" s="25" t="s">
        <v>35</v>
      </c>
      <c r="D21" s="25" t="s">
        <v>36</v>
      </c>
      <c r="E21" s="25" t="s">
        <v>37</v>
      </c>
      <c r="F21" s="25" t="s">
        <v>40</v>
      </c>
      <c r="G21" s="25" t="s">
        <v>38</v>
      </c>
    </row>
    <row r="22" spans="1:7">
      <c r="A22" s="24" t="s">
        <v>90</v>
      </c>
      <c r="B22" s="25" t="s">
        <v>35</v>
      </c>
      <c r="C22" s="25" t="s">
        <v>24</v>
      </c>
      <c r="D22" s="25" t="s">
        <v>25</v>
      </c>
    </row>
    <row r="23" spans="1:7">
      <c r="A23" s="24" t="s">
        <v>91</v>
      </c>
      <c r="B23" s="25" t="s">
        <v>35</v>
      </c>
      <c r="C23" s="25" t="s">
        <v>71</v>
      </c>
      <c r="D23" s="25" t="s">
        <v>25</v>
      </c>
      <c r="E23" s="28" t="s">
        <v>28</v>
      </c>
    </row>
    <row r="24" spans="1:7">
      <c r="A24" s="24" t="s">
        <v>94</v>
      </c>
      <c r="B24" s="25" t="s">
        <v>35</v>
      </c>
      <c r="C24" s="25" t="s">
        <v>71</v>
      </c>
      <c r="D24" s="25" t="s">
        <v>25</v>
      </c>
    </row>
    <row r="25" spans="1:7">
      <c r="A25" s="24" t="s">
        <v>95</v>
      </c>
      <c r="B25" s="25" t="s">
        <v>35</v>
      </c>
      <c r="C25" s="25" t="s">
        <v>71</v>
      </c>
      <c r="D25" s="25" t="s">
        <v>25</v>
      </c>
    </row>
    <row r="26" spans="1:7">
      <c r="A26" s="146" t="s">
        <v>96</v>
      </c>
      <c r="B26" s="25" t="s">
        <v>35</v>
      </c>
      <c r="C26" s="25" t="s">
        <v>71</v>
      </c>
      <c r="D26" s="25" t="s">
        <v>25</v>
      </c>
      <c r="E26" s="25" t="s">
        <v>27</v>
      </c>
      <c r="F26" s="25" t="s">
        <v>29</v>
      </c>
    </row>
    <row r="28" spans="1:7">
      <c r="B28" s="26" t="s">
        <v>0</v>
      </c>
      <c r="C28" s="27">
        <v>6400</v>
      </c>
    </row>
    <row r="29" spans="1:7">
      <c r="B29" s="28" t="s">
        <v>33</v>
      </c>
      <c r="C29" s="24">
        <v>18900</v>
      </c>
    </row>
    <row r="30" spans="1:7">
      <c r="B30" s="28" t="s">
        <v>26</v>
      </c>
      <c r="C30" s="24">
        <v>35700</v>
      </c>
    </row>
    <row r="31" spans="1:7">
      <c r="B31" s="28" t="s">
        <v>28</v>
      </c>
      <c r="C31" s="24">
        <v>35700</v>
      </c>
    </row>
    <row r="32" spans="1:7">
      <c r="B32" s="26" t="s">
        <v>30</v>
      </c>
      <c r="C32" s="27">
        <v>51400</v>
      </c>
    </row>
    <row r="33" spans="2:3">
      <c r="B33" s="26" t="s">
        <v>31</v>
      </c>
      <c r="C33" s="27">
        <v>73400</v>
      </c>
    </row>
    <row r="34" spans="2:3">
      <c r="B34" s="26" t="s">
        <v>32</v>
      </c>
      <c r="C34" s="27">
        <v>105000</v>
      </c>
    </row>
    <row r="35" spans="2:3">
      <c r="B35" s="29" t="s">
        <v>2</v>
      </c>
      <c r="C35" s="27">
        <v>79200</v>
      </c>
    </row>
  </sheetData>
  <sheetProtection algorithmName="SHA-512" hashValue="xN79v4leCxYMs2lWRSxUbq72v/J5YBIAPDF8kQpMpKAC3mpCrgHcR8Yb0qv/UcHDicZ2P/nLr5wbvKpwumjK6g==" saltValue="KrR7h0EFES63dYEJlQiipA==" spinCount="100000" sheet="1" objects="1" scenarios="1" formatCells="0" formatColumns="0" formatRows="0" insertColumns="0" insertRows="0" insertHyperlinks="0" deleteColumns="0" deleteRows="0" sort="0" autoFilter="0" pivotTables="0"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健診申込</vt:lpstr>
      <vt:lpstr>（必ずご一読ください）ご利用方法</vt:lpstr>
      <vt:lpstr>参照用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北畠 咲子</dc:creator>
  <cp:lastModifiedBy>池田 千穂美</cp:lastModifiedBy>
  <cp:lastPrinted>2019-03-20T05:08:31Z</cp:lastPrinted>
  <dcterms:created xsi:type="dcterms:W3CDTF">2019-01-23T05:43:35Z</dcterms:created>
  <dcterms:modified xsi:type="dcterms:W3CDTF">2023-02-28T06:58:28Z</dcterms:modified>
</cp:coreProperties>
</file>